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Steve/Desktop/"/>
    </mc:Choice>
  </mc:AlternateContent>
  <xr:revisionPtr revIDLastSave="0" documentId="13_ncr:1_{5DE7B6B1-E75C-FB42-AA71-62741FD32E02}" xr6:coauthVersionLast="47" xr6:coauthVersionMax="47" xr10:uidLastSave="{00000000-0000-0000-0000-000000000000}"/>
  <bookViews>
    <workbookView xWindow="3140" yWindow="500" windowWidth="33180" windowHeight="21100" activeTab="1" xr2:uid="{00000000-000D-0000-FFFF-FFFF00000000}"/>
  </bookViews>
  <sheets>
    <sheet name="TLA All Dwellings" sheetId="7" r:id="rId1"/>
    <sheet name="TLA FAR All Dwellings" sheetId="3" r:id="rId2"/>
    <sheet name="41 Cedar Road Aubtters" sheetId="9" r:id="rId3"/>
  </sheets>
  <definedNames>
    <definedName name="_xlnm._FilterDatabase" localSheetId="0" hidden="1">'TLA All Dwellings'!$A$2:$I$40</definedName>
    <definedName name="_xlnm._FilterDatabase" localSheetId="1" hidden="1">'TLA FAR All Dwellings'!$A$2:$I$40</definedName>
    <definedName name="_xlnm.Print_Area" localSheetId="0">'TLA All Dwellings'!$A$1:$I$40</definedName>
    <definedName name="_xlnm.Print_Area" localSheetId="1">'TLA FAR All Dwellings'!$A$1:$I$40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3" i="7" l="1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" i="7"/>
  <c r="AM5" i="7"/>
  <c r="AM6" i="7"/>
  <c r="AM7" i="7"/>
  <c r="AM8" i="7"/>
  <c r="AM9" i="7"/>
  <c r="AM10" i="7"/>
  <c r="AM11" i="7"/>
  <c r="AM12" i="7"/>
  <c r="AM3" i="7"/>
  <c r="AL8" i="7"/>
  <c r="AL4" i="7"/>
  <c r="AL5" i="7"/>
  <c r="AL6" i="7"/>
  <c r="AL7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3" i="7"/>
  <c r="F3" i="3"/>
  <c r="F30" i="3"/>
  <c r="F21" i="3"/>
  <c r="F11" i="3"/>
  <c r="F10" i="3"/>
  <c r="F32" i="3"/>
  <c r="F38" i="3"/>
  <c r="F26" i="3"/>
  <c r="F5" i="3"/>
  <c r="F4" i="3"/>
  <c r="F22" i="3"/>
  <c r="F36" i="3"/>
  <c r="F7" i="3"/>
  <c r="F18" i="3"/>
  <c r="F6" i="3"/>
  <c r="F9" i="3"/>
  <c r="F29" i="3"/>
  <c r="F16" i="3"/>
  <c r="F23" i="3"/>
  <c r="F40" i="3"/>
  <c r="F35" i="3"/>
  <c r="F19" i="3"/>
  <c r="F25" i="3"/>
  <c r="F34" i="3"/>
  <c r="F31" i="3"/>
  <c r="F20" i="3"/>
  <c r="F28" i="3"/>
  <c r="F12" i="3"/>
  <c r="F33" i="3"/>
  <c r="F24" i="3"/>
  <c r="F15" i="3"/>
  <c r="F39" i="3"/>
  <c r="F17" i="3"/>
  <c r="F27" i="3"/>
  <c r="F14" i="3"/>
  <c r="F37" i="3"/>
  <c r="F8" i="3"/>
  <c r="F13" i="3"/>
  <c r="F30" i="7"/>
  <c r="F10" i="7" l="1"/>
  <c r="F37" i="7"/>
  <c r="H41" i="7"/>
  <c r="G41" i="7"/>
  <c r="E41" i="7"/>
  <c r="D41" i="7"/>
  <c r="F34" i="7"/>
  <c r="F32" i="7"/>
  <c r="F7" i="7"/>
  <c r="F4" i="7"/>
  <c r="F6" i="7"/>
  <c r="F35" i="7"/>
  <c r="F38" i="7"/>
  <c r="F33" i="7"/>
  <c r="F19" i="7"/>
  <c r="F27" i="7"/>
  <c r="F3" i="7"/>
  <c r="F14" i="7"/>
  <c r="F21" i="7"/>
  <c r="F18" i="7"/>
  <c r="F16" i="7"/>
  <c r="F29" i="7"/>
  <c r="F36" i="7"/>
  <c r="F13" i="7"/>
  <c r="F40" i="7"/>
  <c r="F20" i="7"/>
  <c r="F39" i="7"/>
  <c r="F12" i="7"/>
  <c r="F25" i="7"/>
  <c r="F17" i="7"/>
  <c r="F5" i="7"/>
  <c r="F23" i="7"/>
  <c r="F22" i="7"/>
  <c r="F24" i="7"/>
  <c r="F31" i="7"/>
  <c r="F8" i="7"/>
  <c r="F9" i="7"/>
  <c r="F28" i="7"/>
  <c r="F15" i="7"/>
  <c r="F26" i="7"/>
  <c r="F11" i="7"/>
  <c r="H41" i="3"/>
  <c r="G41" i="3"/>
  <c r="D41" i="3"/>
  <c r="E41" i="3"/>
  <c r="F41" i="3" l="1"/>
  <c r="F41" i="7"/>
</calcChain>
</file>

<file path=xl/sharedStrings.xml><?xml version="1.0" encoding="utf-8"?>
<sst xmlns="http://schemas.openxmlformats.org/spreadsheetml/2006/main" count="555" uniqueCount="183">
  <si>
    <t>TLA</t>
  </si>
  <si>
    <t>FAR</t>
  </si>
  <si>
    <t xml:space="preserve">Year_Built </t>
  </si>
  <si>
    <t>Map</t>
  </si>
  <si>
    <t xml:space="preserve">Address </t>
  </si>
  <si>
    <t>USE</t>
  </si>
  <si>
    <t>LOT</t>
  </si>
  <si>
    <t xml:space="preserve">BED </t>
  </si>
  <si>
    <t>Stories</t>
  </si>
  <si>
    <t>AVE:</t>
  </si>
  <si>
    <t>abutters_id_field</t>
  </si>
  <si>
    <t>abutters_owner1</t>
  </si>
  <si>
    <t>abutters_owner2</t>
  </si>
  <si>
    <t>abutters_address</t>
  </si>
  <si>
    <t>abutters_address2</t>
  </si>
  <si>
    <t>abutters_town</t>
  </si>
  <si>
    <t>abutters_state</t>
  </si>
  <si>
    <t>abutters_zip</t>
  </si>
  <si>
    <t>abutters_bookpage</t>
  </si>
  <si>
    <t xml:space="preserve"> </t>
  </si>
  <si>
    <t xml:space="preserve">MA </t>
  </si>
  <si>
    <t xml:space="preserve">BELMONT </t>
  </si>
  <si>
    <t xml:space="preserve">42 Cedar Road Neighborhood Analysis </t>
  </si>
  <si>
    <t xml:space="preserve">41 Cedar Road Neighborhood Analysis </t>
  </si>
  <si>
    <t xml:space="preserve">10 CEDAR RD </t>
  </si>
  <si>
    <t xml:space="preserve">15 CEDAR RD </t>
  </si>
  <si>
    <t xml:space="preserve">16 CEDAR RD </t>
  </si>
  <si>
    <t xml:space="preserve">21 CEDAR RD </t>
  </si>
  <si>
    <t xml:space="preserve">24 CEDAR RD </t>
  </si>
  <si>
    <t xml:space="preserve">26 CEDAR RD </t>
  </si>
  <si>
    <t xml:space="preserve">27 CEDAR RD </t>
  </si>
  <si>
    <t xml:space="preserve">34 CEDAR RD </t>
  </si>
  <si>
    <t xml:space="preserve">35 CEDAR RD </t>
  </si>
  <si>
    <t xml:space="preserve">41 CEDAR RD </t>
  </si>
  <si>
    <t xml:space="preserve">48 CEDAR RD </t>
  </si>
  <si>
    <t xml:space="preserve">49 CEDAR RD </t>
  </si>
  <si>
    <t xml:space="preserve">52 CEDAR RD </t>
  </si>
  <si>
    <t xml:space="preserve">53 CEDAR RD </t>
  </si>
  <si>
    <t xml:space="preserve">58 CEDAR RD </t>
  </si>
  <si>
    <t xml:space="preserve">63 CEDAR RD </t>
  </si>
  <si>
    <t xml:space="preserve">49 FAIRMONT ST </t>
  </si>
  <si>
    <t xml:space="preserve">59 FAIRMONT ST </t>
  </si>
  <si>
    <t xml:space="preserve">67 FAIRMONT ST </t>
  </si>
  <si>
    <t xml:space="preserve">19 HIGHLAND RD </t>
  </si>
  <si>
    <t xml:space="preserve">20 HIGHLAND RD </t>
  </si>
  <si>
    <t xml:space="preserve">8 HILLCREST RD </t>
  </si>
  <si>
    <t xml:space="preserve">17 HILLCREST RD </t>
  </si>
  <si>
    <t xml:space="preserve">25 HILLCREST RD </t>
  </si>
  <si>
    <t xml:space="preserve">33 HILLCREST RD </t>
  </si>
  <si>
    <t xml:space="preserve">36 HILLCREST RD </t>
  </si>
  <si>
    <t xml:space="preserve">38 HILLCREST RD </t>
  </si>
  <si>
    <t xml:space="preserve">40 HILLCREST RD </t>
  </si>
  <si>
    <t xml:space="preserve">43 HILLCREST RD </t>
  </si>
  <si>
    <t xml:space="preserve">44 HILLCREST RD </t>
  </si>
  <si>
    <t xml:space="preserve">51 HILLCREST RD </t>
  </si>
  <si>
    <t xml:space="preserve">58 HILLCREST RD </t>
  </si>
  <si>
    <t xml:space="preserve">59 HILLCREST RD </t>
  </si>
  <si>
    <t xml:space="preserve">66 HILLCREST RD </t>
  </si>
  <si>
    <t xml:space="preserve">69 HILLCREST RD </t>
  </si>
  <si>
    <t xml:space="preserve">74 HILLCREST RD </t>
  </si>
  <si>
    <t xml:space="preserve">19 LAMBERT RD </t>
  </si>
  <si>
    <t xml:space="preserve">18-62 </t>
  </si>
  <si>
    <t xml:space="preserve">18-80 </t>
  </si>
  <si>
    <t xml:space="preserve">18-63 </t>
  </si>
  <si>
    <t xml:space="preserve">18-79 </t>
  </si>
  <si>
    <t xml:space="preserve">18-64 </t>
  </si>
  <si>
    <t xml:space="preserve">18-65 </t>
  </si>
  <si>
    <t xml:space="preserve">18-78 </t>
  </si>
  <si>
    <t xml:space="preserve">18-66 </t>
  </si>
  <si>
    <t xml:space="preserve">18-77 </t>
  </si>
  <si>
    <t xml:space="preserve">18-76 </t>
  </si>
  <si>
    <t xml:space="preserve">18-67 </t>
  </si>
  <si>
    <t xml:space="preserve">18-75 </t>
  </si>
  <si>
    <t xml:space="preserve">18-68 </t>
  </si>
  <si>
    <t xml:space="preserve">18-74 </t>
  </si>
  <si>
    <t xml:space="preserve">18-69 </t>
  </si>
  <si>
    <t xml:space="preserve">18-73 </t>
  </si>
  <si>
    <t xml:space="preserve">18-43 </t>
  </si>
  <si>
    <t xml:space="preserve">18-42 </t>
  </si>
  <si>
    <t xml:space="preserve">18-41 </t>
  </si>
  <si>
    <t xml:space="preserve">18-57 </t>
  </si>
  <si>
    <t xml:space="preserve">18-54 </t>
  </si>
  <si>
    <t xml:space="preserve">18-84 </t>
  </si>
  <si>
    <t xml:space="preserve">18-101 </t>
  </si>
  <si>
    <t xml:space="preserve">18-100 </t>
  </si>
  <si>
    <t xml:space="preserve">18-99 </t>
  </si>
  <si>
    <t xml:space="preserve">18-85 </t>
  </si>
  <si>
    <t xml:space="preserve">18-86 </t>
  </si>
  <si>
    <t xml:space="preserve">18-87 </t>
  </si>
  <si>
    <t xml:space="preserve">18-98 </t>
  </si>
  <si>
    <t xml:space="preserve">18-88 </t>
  </si>
  <si>
    <t xml:space="preserve">18-97 </t>
  </si>
  <si>
    <t xml:space="preserve">18-89 </t>
  </si>
  <si>
    <t xml:space="preserve">18-96 </t>
  </si>
  <si>
    <t xml:space="preserve">18-90 </t>
  </si>
  <si>
    <t xml:space="preserve">18-95 </t>
  </si>
  <si>
    <t xml:space="preserve">18-91 </t>
  </si>
  <si>
    <t xml:space="preserve">18-58 </t>
  </si>
  <si>
    <t>LAMBERT RD</t>
  </si>
  <si>
    <t xml:space="preserve">YINGYING LIU </t>
  </si>
  <si>
    <t xml:space="preserve">LI  TE QING </t>
  </si>
  <si>
    <t>HILLCREST RD</t>
  </si>
  <si>
    <t xml:space="preserve">JOHN HUYSMANS </t>
  </si>
  <si>
    <t xml:space="preserve">SEEBER TE JILL </t>
  </si>
  <si>
    <t xml:space="preserve">BARRETT TYLER  KITCH </t>
  </si>
  <si>
    <t xml:space="preserve">CELI  TE  ANN  C </t>
  </si>
  <si>
    <t xml:space="preserve">ATAMIAN SETA C </t>
  </si>
  <si>
    <t xml:space="preserve">MARGARET M POMER </t>
  </si>
  <si>
    <t xml:space="preserve">POMER TE FRANK A </t>
  </si>
  <si>
    <t xml:space="preserve">OREILLY FAMILY REALTY TRUST </t>
  </si>
  <si>
    <t xml:space="preserve">OREILLY TR PAUL D &amp; ELIZABETH OREILLY </t>
  </si>
  <si>
    <t xml:space="preserve">JULIE A DONAHUE </t>
  </si>
  <si>
    <t xml:space="preserve">DONAHUE  TE  DEAN  M </t>
  </si>
  <si>
    <t xml:space="preserve">FRANCES LOVEJOY RUSSELL </t>
  </si>
  <si>
    <t xml:space="preserve">RUSSELL JR TE PETER R </t>
  </si>
  <si>
    <t xml:space="preserve">ALYSSA CREEDON </t>
  </si>
  <si>
    <t xml:space="preserve">CREEDON TE JOHN </t>
  </si>
  <si>
    <t xml:space="preserve">PATRICIA S JAROCH </t>
  </si>
  <si>
    <t xml:space="preserve">JAROCH JT TIMOTHY D </t>
  </si>
  <si>
    <t xml:space="preserve">38 HILLCREST ROAD </t>
  </si>
  <si>
    <t xml:space="preserve">HEIDI  R  SAWYER </t>
  </si>
  <si>
    <t xml:space="preserve">SAWYER TE DREW T </t>
  </si>
  <si>
    <t xml:space="preserve">MARION P HOGAN </t>
  </si>
  <si>
    <t xml:space="preserve">LEINBACH TC KENNETH </t>
  </si>
  <si>
    <t xml:space="preserve">CONSTANCE HADLEY </t>
  </si>
  <si>
    <t xml:space="preserve">HADLEY TE CHRISTOPHER J </t>
  </si>
  <si>
    <t xml:space="preserve">NEWTOWN </t>
  </si>
  <si>
    <t xml:space="preserve">C/O ROBERT MEHREZ  132 ALBEMARLE RD </t>
  </si>
  <si>
    <t xml:space="preserve">25 HILLCREST ROAD NOMINEE TRUST </t>
  </si>
  <si>
    <t xml:space="preserve">MEHREZ  ETAL TRS  MARY  P </t>
  </si>
  <si>
    <t xml:space="preserve">SUSAN D KELLEHER </t>
  </si>
  <si>
    <t xml:space="preserve">KELLEHER  TE  JAMES  F </t>
  </si>
  <si>
    <t xml:space="preserve">PAOLA UCCELLI </t>
  </si>
  <si>
    <t xml:space="preserve">GUERRA TE ERNESTO E </t>
  </si>
  <si>
    <t>HIGHLAND RD</t>
  </si>
  <si>
    <t xml:space="preserve">YVONNE V BROWN </t>
  </si>
  <si>
    <t xml:space="preserve">MCFARLAND TE RICHARD C </t>
  </si>
  <si>
    <t xml:space="preserve">ANTONELLA DEAGAZIO GAFFEY </t>
  </si>
  <si>
    <t xml:space="preserve">GAFFEY TE DANIEL JAMES </t>
  </si>
  <si>
    <t>FAIRMONT ST</t>
  </si>
  <si>
    <t xml:space="preserve">MICHELLE M FRENCH </t>
  </si>
  <si>
    <t xml:space="preserve">FRENCH TE MICHAEL B </t>
  </si>
  <si>
    <t xml:space="preserve">DESIKAN-ROBERTELLI NITHYA </t>
  </si>
  <si>
    <t xml:space="preserve">FAIRMONT STREET REALTY TRUST </t>
  </si>
  <si>
    <t xml:space="preserve">GENNA TRS SEBASTIAN &amp; JOAN GENNA </t>
  </si>
  <si>
    <t>CEDAR RD</t>
  </si>
  <si>
    <t xml:space="preserve">JENNIFER N MCDONALD TRUST-2011 </t>
  </si>
  <si>
    <t xml:space="preserve">MCDONALD TR JENNIFER N &amp; JOHN F MCDONALD </t>
  </si>
  <si>
    <t xml:space="preserve">AMY  SCORDINO </t>
  </si>
  <si>
    <t xml:space="preserve">SCORDINO TE ROBERT </t>
  </si>
  <si>
    <t xml:space="preserve">BROOKE J BEVIS </t>
  </si>
  <si>
    <t xml:space="preserve">VANDER HEIDEN TE MATTHEW G </t>
  </si>
  <si>
    <t xml:space="preserve">TORUNN I YOCK </t>
  </si>
  <si>
    <t xml:space="preserve">PADERA TE TIMOTHY P </t>
  </si>
  <si>
    <t xml:space="preserve">49 CEDAR ROAD REALTY TRUST </t>
  </si>
  <si>
    <t xml:space="preserve">CARBONNEAU TR DANIEL P </t>
  </si>
  <si>
    <t xml:space="preserve">MEGHAN HOPKINS </t>
  </si>
  <si>
    <t xml:space="preserve">HOPKINS TE LAURENCE </t>
  </si>
  <si>
    <t xml:space="preserve">JENNIFER MURPHY L </t>
  </si>
  <si>
    <t xml:space="preserve">MURPHY TE PATRICK JOSEPH IV </t>
  </si>
  <si>
    <t xml:space="preserve">KATHLEEN A CROWLEY </t>
  </si>
  <si>
    <t xml:space="preserve">ABOUZEID TE CHRISTIAN A </t>
  </si>
  <si>
    <t xml:space="preserve">JANET B RIFE </t>
  </si>
  <si>
    <t xml:space="preserve">RIFE JOE M </t>
  </si>
  <si>
    <t xml:space="preserve">27 CEDAR ROAD REALTY TRUST </t>
  </si>
  <si>
    <t xml:space="preserve">SCHOFIELD TR SALLY A </t>
  </si>
  <si>
    <t xml:space="preserve">MAURA K FENNELLY </t>
  </si>
  <si>
    <t xml:space="preserve">HORLING TE BRYAN C </t>
  </si>
  <si>
    <t xml:space="preserve">AMY E FANTASIA </t>
  </si>
  <si>
    <t xml:space="preserve">THORNE  TE  CHRISTOPHER </t>
  </si>
  <si>
    <t xml:space="preserve">JENNIFER R BRETT &amp; BENJAMIN A LUBETSKY TRUST </t>
  </si>
  <si>
    <t xml:space="preserve">LUBETSKY TR BENJAMIN A &amp; JENNIFER R BRETT </t>
  </si>
  <si>
    <t xml:space="preserve">JOELLEN L GAVIN </t>
  </si>
  <si>
    <t xml:space="preserve">WEINSTEIN TE STEVEN D </t>
  </si>
  <si>
    <t xml:space="preserve">CHRISTINE M DOYLE </t>
  </si>
  <si>
    <t xml:space="preserve">BRAMS TE DAVID M </t>
  </si>
  <si>
    <t xml:space="preserve">JUDITH C LAVERTY RLTY TRST </t>
  </si>
  <si>
    <t xml:space="preserve">LAVERTY TRS JUDITH C </t>
  </si>
  <si>
    <t>abutters_location</t>
  </si>
  <si>
    <t>41 CEDAR RD Existing</t>
  </si>
  <si>
    <t>18-77</t>
  </si>
  <si>
    <t>41 CEDAR RD Proposed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</si>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</sst>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(Body)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2" fillId="0" borderId="0" applyNumberFormat="0" applyFill="0" applyProtection="0"/>
    <xf numFmtId="9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2" fillId="0" borderId="0" xfId="1" applyNumberFormat="1" applyFill="1" applyProtection="1"/>
    <xf numFmtId="0" fontId="3" fillId="0" borderId="3" xfId="1" applyNumberFormat="1" applyFont="1" applyFill="1" applyBorder="1" applyProtection="1"/>
    <xf numFmtId="0" fontId="3" fillId="0" borderId="4" xfId="1" applyNumberFormat="1" applyFont="1" applyFill="1" applyBorder="1" applyProtection="1"/>
    <xf numFmtId="0" fontId="2" fillId="0" borderId="4" xfId="1" applyNumberFormat="1" applyFill="1" applyBorder="1" applyProtection="1"/>
    <xf numFmtId="0" fontId="2" fillId="0" borderId="5" xfId="1" applyNumberFormat="1" applyFill="1" applyBorder="1" applyProtection="1"/>
    <xf numFmtId="0" fontId="2" fillId="0" borderId="6" xfId="1" applyNumberFormat="1" applyFill="1" applyBorder="1" applyProtection="1"/>
    <xf numFmtId="0" fontId="3" fillId="0" borderId="0" xfId="1" applyNumberFormat="1" applyFont="1" applyFill="1" applyProtection="1"/>
    <xf numFmtId="1" fontId="2" fillId="0" borderId="0" xfId="1" applyNumberFormat="1" applyFill="1" applyProtection="1"/>
    <xf numFmtId="2" fontId="2" fillId="0" borderId="0" xfId="1" applyNumberFormat="1" applyFill="1" applyProtection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Fill="1" applyBorder="1"/>
    <xf numFmtId="0" fontId="0" fillId="0" borderId="1" xfId="0" applyNumberFormat="1" applyBorder="1"/>
    <xf numFmtId="0" fontId="0" fillId="2" borderId="1" xfId="0" applyNumberFormat="1" applyFill="1" applyBorder="1"/>
    <xf numFmtId="0" fontId="2" fillId="0" borderId="1" xfId="1" applyNumberFormat="1" applyFill="1" applyBorder="1" applyProtection="1"/>
    <xf numFmtId="0" fontId="0" fillId="0" borderId="1" xfId="0" applyNumberFormat="1" applyFill="1" applyBorder="1"/>
    <xf numFmtId="2" fontId="0" fillId="0" borderId="1" xfId="0" applyNumberFormat="1" applyFill="1" applyBorder="1"/>
    <xf numFmtId="0" fontId="5" fillId="0" borderId="1" xfId="0" applyFont="1" applyBorder="1"/>
    <xf numFmtId="0" fontId="6" fillId="0" borderId="1" xfId="1" applyNumberFormat="1" applyFont="1" applyFill="1" applyBorder="1" applyProtection="1"/>
    <xf numFmtId="0" fontId="5" fillId="0" borderId="1" xfId="0" applyNumberFormat="1" applyFont="1" applyBorder="1"/>
    <xf numFmtId="2" fontId="5" fillId="0" borderId="1" xfId="0" applyNumberFormat="1" applyFont="1" applyBorder="1"/>
    <xf numFmtId="0" fontId="7" fillId="0" borderId="1" xfId="1" applyNumberFormat="1" applyFont="1" applyFill="1" applyBorder="1" applyProtection="1"/>
    <xf numFmtId="0" fontId="5" fillId="0" borderId="1" xfId="0" applyFont="1" applyFill="1" applyBorder="1"/>
    <xf numFmtId="0" fontId="6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0" fontId="5" fillId="0" borderId="6" xfId="1" applyNumberFormat="1" applyFont="1" applyFill="1" applyBorder="1" applyProtection="1"/>
    <xf numFmtId="0" fontId="1" fillId="0" borderId="0" xfId="3"/>
    <xf numFmtId="0" fontId="7" fillId="0" borderId="6" xfId="1" applyNumberFormat="1" applyFont="1" applyFill="1" applyBorder="1" applyProtection="1"/>
    <xf numFmtId="9" fontId="2" fillId="0" borderId="0" xfId="2" applyFont="1" applyFill="1" applyProtection="1"/>
    <xf numFmtId="9" fontId="2" fillId="0" borderId="0" xfId="1" applyNumberFormat="1" applyFill="1" applyProtection="1"/>
    <xf numFmtId="0" fontId="2" fillId="3" borderId="6" xfId="1" applyNumberFormat="1" applyFill="1" applyBorder="1" applyProtection="1"/>
    <xf numFmtId="0" fontId="0" fillId="3" borderId="1" xfId="0" applyFill="1" applyBorder="1"/>
    <xf numFmtId="0" fontId="0" fillId="3" borderId="1" xfId="0" applyNumberFormat="1" applyFill="1" applyBorder="1"/>
    <xf numFmtId="2" fontId="0" fillId="3" borderId="1" xfId="0" applyNumberFormat="1" applyFill="1" applyBorder="1"/>
    <xf numFmtId="0" fontId="2" fillId="3" borderId="1" xfId="1" applyNumberFormat="1" applyFill="1" applyBorder="1" applyProtection="1"/>
    <xf numFmtId="0" fontId="2" fillId="3" borderId="0" xfId="1" applyNumberFormat="1" applyFill="1" applyProtection="1"/>
    <xf numFmtId="0" fontId="2" fillId="0" borderId="2" xfId="1" applyNumberFormat="1" applyFill="1" applyBorder="1" applyAlignment="1" applyProtection="1">
      <alignment horizontal="center"/>
    </xf>
  </cellXfs>
  <cellStyles count="4">
    <cellStyle name="Normal" xfId="0" builtinId="0"/>
    <cellStyle name="Normal 2" xfId="1" xr:uid="{A483AE1B-9DCF-954F-895E-4661586778D7}"/>
    <cellStyle name="Normal 3" xfId="3" xr:uid="{49BEA31A-5DB4-2341-AE48-8CBC43ABE5F6}"/>
    <cellStyle name="Percent" xfId="2" builtinId="5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fill>
        <patternFill patternType="none">
          <fgColor rgb="FF000000"/>
          <bgColor rgb="FFFFFFFF"/>
        </patternFill>
      </fill>
      <protection locked="1" hidden="0"/>
    </dxf>
    <dxf>
      <border outline="0">
        <bottom style="thin">
          <color rgb="FF000000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>
                <a:solidFill>
                  <a:sysClr val="windowText" lastClr="000000"/>
                </a:solidFill>
              </a:rPr>
              <a:t>41 Cedar Road Abutters TLA </a:t>
            </a:r>
          </a:p>
        </c:rich>
      </c:tx>
      <c:layout>
        <c:manualLayout>
          <c:xMode val="edge"/>
          <c:yMode val="edge"/>
          <c:x val="0.41112253329444931"/>
          <c:y val="3.46773659661969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566139302031689E-2"/>
          <c:y val="0.14593224458053855"/>
          <c:w val="0.93225885161930699"/>
          <c:h val="0.54830503063006297"/>
        </c:manualLayout>
      </c:layout>
      <c:barChart>
        <c:barDir val="col"/>
        <c:grouping val="clustered"/>
        <c:varyColors val="0"/>
        <c:ser>
          <c:idx val="0"/>
          <c:order val="0"/>
          <c:tx>
            <c:v>TLA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B1-4540-98AE-23924C276D7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3B-5840-BA3E-A7959983AB9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0-E741-B5BD-A0F1D6521809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F1DE-7648-B3AA-BA9B413D6E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B1-4540-98AE-23924C276D7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B1-4540-98AE-23924C276D7C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3B-5840-BA3E-A7959983AB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3B-5840-BA3E-A7959983AB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4B1-4540-98AE-23924C276D7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4B1-4540-98AE-23924C276D7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73B-5840-BA3E-A7959983AB9D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B1-4540-98AE-23924C276D7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D70-E741-B5BD-A0F1D652180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4B1-4540-98AE-23924C276D7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73B-5840-BA3E-A7959983AB9D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73B-5840-BA3E-A7959983AB9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D70-E741-B5BD-A0F1D652180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4B1-4540-98AE-23924C276D7C}"/>
              </c:ext>
            </c:extLst>
          </c:dPt>
          <c:dPt>
            <c:idx val="3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4B1-4540-98AE-23924C276D7C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D70-E741-B5BD-A0F1D652180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548-D14A-B027-C6D2C8CFA2B7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4B1-4540-98AE-23924C276D7C}"/>
              </c:ext>
            </c:extLst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DE-7648-B3AA-BA9B413D6ED6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5840-BA3E-A7959983A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Dwellings'!$B$3:$B$40</c:f>
              <c:strCache>
                <c:ptCount val="38"/>
                <c:pt idx="0">
                  <c:v>20 HIGHLAND RD </c:v>
                </c:pt>
                <c:pt idx="1">
                  <c:v>49 FAIRMONT ST </c:v>
                </c:pt>
                <c:pt idx="2">
                  <c:v>10 CEDAR RD </c:v>
                </c:pt>
                <c:pt idx="3">
                  <c:v>69 HILLCREST RD </c:v>
                </c:pt>
                <c:pt idx="4">
                  <c:v>15 CEDAR RD </c:v>
                </c:pt>
                <c:pt idx="5">
                  <c:v>41 CEDAR RD Existing</c:v>
                </c:pt>
                <c:pt idx="6">
                  <c:v>19 HIGHLAND RD </c:v>
                </c:pt>
                <c:pt idx="7">
                  <c:v>19 LAMBERT RD </c:v>
                </c:pt>
                <c:pt idx="8">
                  <c:v>51 HILLCREST RD </c:v>
                </c:pt>
                <c:pt idx="9">
                  <c:v>17 HILLCREST RD </c:v>
                </c:pt>
                <c:pt idx="10">
                  <c:v>34 CEDAR RD </c:v>
                </c:pt>
                <c:pt idx="11">
                  <c:v>59 HILLCREST RD </c:v>
                </c:pt>
                <c:pt idx="12">
                  <c:v>53 CEDAR RD </c:v>
                </c:pt>
                <c:pt idx="13">
                  <c:v>59 FAIRMONT ST </c:v>
                </c:pt>
                <c:pt idx="14">
                  <c:v>8 HILLCREST RD </c:v>
                </c:pt>
                <c:pt idx="15">
                  <c:v>35 CEDAR RD </c:v>
                </c:pt>
                <c:pt idx="16">
                  <c:v>66 HILLCREST RD </c:v>
                </c:pt>
                <c:pt idx="17">
                  <c:v>58 HILLCREST RD </c:v>
                </c:pt>
                <c:pt idx="18">
                  <c:v>21 CEDAR RD </c:v>
                </c:pt>
                <c:pt idx="19">
                  <c:v>25 HILLCREST RD </c:v>
                </c:pt>
                <c:pt idx="20">
                  <c:v>63 CEDAR RD </c:v>
                </c:pt>
                <c:pt idx="21">
                  <c:v>74 HILLCREST RD </c:v>
                </c:pt>
                <c:pt idx="22">
                  <c:v>44 HILLCREST RD </c:v>
                </c:pt>
                <c:pt idx="23">
                  <c:v>26 CEDAR RD </c:v>
                </c:pt>
                <c:pt idx="24">
                  <c:v>24 CEDAR RD </c:v>
                </c:pt>
                <c:pt idx="25">
                  <c:v>52 CEDAR RD </c:v>
                </c:pt>
                <c:pt idx="26">
                  <c:v>58 CEDAR RD </c:v>
                </c:pt>
                <c:pt idx="27">
                  <c:v>41 CEDAR RD Proposed</c:v>
                </c:pt>
                <c:pt idx="28">
                  <c:v>27 CEDAR RD </c:v>
                </c:pt>
                <c:pt idx="29">
                  <c:v>67 FAIRMONT ST </c:v>
                </c:pt>
                <c:pt idx="30">
                  <c:v>43 HILLCREST RD </c:v>
                </c:pt>
                <c:pt idx="31">
                  <c:v>48 CEDAR RD </c:v>
                </c:pt>
                <c:pt idx="32">
                  <c:v>16 CEDAR RD </c:v>
                </c:pt>
                <c:pt idx="33">
                  <c:v>33 HILLCREST RD </c:v>
                </c:pt>
                <c:pt idx="34">
                  <c:v>38 HILLCREST RD </c:v>
                </c:pt>
                <c:pt idx="35">
                  <c:v>40 HILLCREST RD </c:v>
                </c:pt>
                <c:pt idx="36">
                  <c:v>36 HILLCREST RD </c:v>
                </c:pt>
                <c:pt idx="37">
                  <c:v>49 CEDAR RD </c:v>
                </c:pt>
              </c:strCache>
            </c:strRef>
          </c:cat>
          <c:val>
            <c:numRef>
              <c:f>'TLA All Dwellings'!$E$3:$E$40</c:f>
              <c:numCache>
                <c:formatCode>General</c:formatCode>
                <c:ptCount val="38"/>
                <c:pt idx="0">
                  <c:v>2099</c:v>
                </c:pt>
                <c:pt idx="1">
                  <c:v>2164</c:v>
                </c:pt>
                <c:pt idx="2">
                  <c:v>2392</c:v>
                </c:pt>
                <c:pt idx="3">
                  <c:v>2460</c:v>
                </c:pt>
                <c:pt idx="4">
                  <c:v>2512</c:v>
                </c:pt>
                <c:pt idx="5">
                  <c:v>2674</c:v>
                </c:pt>
                <c:pt idx="6">
                  <c:v>2570</c:v>
                </c:pt>
                <c:pt idx="7">
                  <c:v>2706</c:v>
                </c:pt>
                <c:pt idx="8">
                  <c:v>2724</c:v>
                </c:pt>
                <c:pt idx="9">
                  <c:v>2844</c:v>
                </c:pt>
                <c:pt idx="10">
                  <c:v>2880</c:v>
                </c:pt>
                <c:pt idx="11">
                  <c:v>2901</c:v>
                </c:pt>
                <c:pt idx="12">
                  <c:v>2904</c:v>
                </c:pt>
                <c:pt idx="13">
                  <c:v>3072</c:v>
                </c:pt>
                <c:pt idx="14">
                  <c:v>3100</c:v>
                </c:pt>
                <c:pt idx="15">
                  <c:v>3160</c:v>
                </c:pt>
                <c:pt idx="16">
                  <c:v>3178</c:v>
                </c:pt>
                <c:pt idx="17">
                  <c:v>3243</c:v>
                </c:pt>
                <c:pt idx="18">
                  <c:v>3323</c:v>
                </c:pt>
                <c:pt idx="19">
                  <c:v>3477</c:v>
                </c:pt>
                <c:pt idx="20">
                  <c:v>3504</c:v>
                </c:pt>
                <c:pt idx="21">
                  <c:v>3544</c:v>
                </c:pt>
                <c:pt idx="22">
                  <c:v>3645</c:v>
                </c:pt>
                <c:pt idx="23">
                  <c:v>3651</c:v>
                </c:pt>
                <c:pt idx="24">
                  <c:v>3686</c:v>
                </c:pt>
                <c:pt idx="25">
                  <c:v>3757</c:v>
                </c:pt>
                <c:pt idx="26">
                  <c:v>3758</c:v>
                </c:pt>
                <c:pt idx="27">
                  <c:v>3842</c:v>
                </c:pt>
                <c:pt idx="28">
                  <c:v>3879</c:v>
                </c:pt>
                <c:pt idx="29">
                  <c:v>3884</c:v>
                </c:pt>
                <c:pt idx="30">
                  <c:v>3895</c:v>
                </c:pt>
                <c:pt idx="31">
                  <c:v>4200</c:v>
                </c:pt>
                <c:pt idx="32">
                  <c:v>4274</c:v>
                </c:pt>
                <c:pt idx="33">
                  <c:v>4488</c:v>
                </c:pt>
                <c:pt idx="34">
                  <c:v>4607</c:v>
                </c:pt>
                <c:pt idx="35">
                  <c:v>4821</c:v>
                </c:pt>
                <c:pt idx="36">
                  <c:v>5559</c:v>
                </c:pt>
                <c:pt idx="37">
                  <c:v>5995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70-E741-B5BD-A0F1D652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6054136"/>
        <c:axId val="2126057864"/>
      </c:barChart>
      <c:catAx>
        <c:axId val="212605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6057864"/>
        <c:crosses val="autoZero"/>
        <c:auto val="1"/>
        <c:lblAlgn val="ctr"/>
        <c:lblOffset val="100"/>
        <c:noMultiLvlLbl val="0"/>
      </c:catAx>
      <c:valAx>
        <c:axId val="212605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5413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>
                <a:solidFill>
                  <a:sysClr val="windowText" lastClr="000000"/>
                </a:solidFill>
              </a:rPr>
              <a:t>41 Cedar Road Abutters FAR</a:t>
            </a:r>
          </a:p>
        </c:rich>
      </c:tx>
      <c:layout>
        <c:manualLayout>
          <c:xMode val="edge"/>
          <c:yMode val="edge"/>
          <c:x val="0.40957932341790609"/>
          <c:y val="3.08557099152414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566139302031689E-2"/>
          <c:y val="0.14593224458053855"/>
          <c:w val="0.93225885161930699"/>
          <c:h val="0.54830503063006297"/>
        </c:manualLayout>
      </c:layout>
      <c:barChart>
        <c:barDir val="col"/>
        <c:grouping val="clustered"/>
        <c:varyColors val="0"/>
        <c:ser>
          <c:idx val="1"/>
          <c:order val="0"/>
          <c:tx>
            <c:v>FAR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91-634A-A92C-642F5691FBF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91-634A-A92C-642F5691FBF2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F91-634A-A92C-642F5691FBF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91-634A-A92C-642F5691FBF2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284D-D341-ACAF-F0B206004A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F91-634A-A92C-642F5691FBF2}"/>
              </c:ext>
            </c:extLst>
          </c:dPt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4D-D341-ACAF-F0B206004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FAR All Dwellings'!$B$3:$B$40</c:f>
              <c:strCache>
                <c:ptCount val="38"/>
                <c:pt idx="0">
                  <c:v>49 FAIRMONT ST </c:v>
                </c:pt>
                <c:pt idx="1">
                  <c:v>34 CEDAR RD </c:v>
                </c:pt>
                <c:pt idx="2">
                  <c:v>17 HILLCREST RD </c:v>
                </c:pt>
                <c:pt idx="3">
                  <c:v>35 CEDAR RD </c:v>
                </c:pt>
                <c:pt idx="4">
                  <c:v>59 FAIRMONT ST </c:v>
                </c:pt>
                <c:pt idx="5">
                  <c:v>49 CEDAR RD </c:v>
                </c:pt>
                <c:pt idx="6">
                  <c:v>66 HILLCREST RD </c:v>
                </c:pt>
                <c:pt idx="7">
                  <c:v>41 CEDAR RD Existing</c:v>
                </c:pt>
                <c:pt idx="8">
                  <c:v>15 CEDAR RD </c:v>
                </c:pt>
                <c:pt idx="9">
                  <c:v>27 CEDAR RD </c:v>
                </c:pt>
                <c:pt idx="10">
                  <c:v>20 HIGHLAND RD </c:v>
                </c:pt>
                <c:pt idx="11">
                  <c:v>40 HILLCREST RD </c:v>
                </c:pt>
                <c:pt idx="12">
                  <c:v>48 CEDAR RD </c:v>
                </c:pt>
                <c:pt idx="13">
                  <c:v>21 CEDAR RD </c:v>
                </c:pt>
                <c:pt idx="14">
                  <c:v>33 HILLCREST RD </c:v>
                </c:pt>
                <c:pt idx="15">
                  <c:v>8 HILLCREST RD </c:v>
                </c:pt>
                <c:pt idx="16">
                  <c:v>44 HILLCREST RD </c:v>
                </c:pt>
                <c:pt idx="17">
                  <c:v>58 CEDAR RD </c:v>
                </c:pt>
                <c:pt idx="18">
                  <c:v>69 HILLCREST RD </c:v>
                </c:pt>
                <c:pt idx="19">
                  <c:v>59 HILLCREST RD </c:v>
                </c:pt>
                <c:pt idx="20">
                  <c:v>25 HILLCREST RD </c:v>
                </c:pt>
                <c:pt idx="21">
                  <c:v>43 HILLCREST RD </c:v>
                </c:pt>
                <c:pt idx="22">
                  <c:v>26 CEDAR RD </c:v>
                </c:pt>
                <c:pt idx="23">
                  <c:v>51 HILLCREST RD </c:v>
                </c:pt>
                <c:pt idx="24">
                  <c:v>38 HILLCREST RD </c:v>
                </c:pt>
                <c:pt idx="25">
                  <c:v>41 CEDAR RD Proposed</c:v>
                </c:pt>
                <c:pt idx="26">
                  <c:v>58 HILLCREST RD </c:v>
                </c:pt>
                <c:pt idx="27">
                  <c:v>10 CEDAR RD </c:v>
                </c:pt>
                <c:pt idx="28">
                  <c:v>52 CEDAR RD </c:v>
                </c:pt>
                <c:pt idx="29">
                  <c:v>19 HIGHLAND RD </c:v>
                </c:pt>
                <c:pt idx="30">
                  <c:v>67 FAIRMONT ST </c:v>
                </c:pt>
                <c:pt idx="31">
                  <c:v>24 CEDAR RD </c:v>
                </c:pt>
                <c:pt idx="32">
                  <c:v>74 HILLCREST RD </c:v>
                </c:pt>
                <c:pt idx="33">
                  <c:v>53 CEDAR RD </c:v>
                </c:pt>
                <c:pt idx="34">
                  <c:v>36 HILLCREST RD </c:v>
                </c:pt>
                <c:pt idx="35">
                  <c:v>19 LAMBERT RD </c:v>
                </c:pt>
                <c:pt idx="36">
                  <c:v>16 CEDAR RD </c:v>
                </c:pt>
                <c:pt idx="37">
                  <c:v>63 CEDAR RD </c:v>
                </c:pt>
              </c:strCache>
            </c:strRef>
          </c:cat>
          <c:val>
            <c:numRef>
              <c:f>'TLA FAR All Dwellings'!$F$3:$F$40</c:f>
              <c:numCache>
                <c:formatCode>0.00</c:formatCode>
                <c:ptCount val="38"/>
                <c:pt idx="0">
                  <c:v>0.10545808966861599</c:v>
                </c:pt>
                <c:pt idx="1">
                  <c:v>0.13744392478763004</c:v>
                </c:pt>
                <c:pt idx="2">
                  <c:v>0.14546570507902409</c:v>
                </c:pt>
                <c:pt idx="3">
                  <c:v>0.15814232809528575</c:v>
                </c:pt>
                <c:pt idx="4">
                  <c:v>0.15835051546391751</c:v>
                </c:pt>
                <c:pt idx="5">
                  <c:v>0.18017611877498271</c:v>
                </c:pt>
                <c:pt idx="6">
                  <c:v>0.18648046003990143</c:v>
                </c:pt>
                <c:pt idx="7">
                  <c:v>0.18772816624543667</c:v>
                </c:pt>
                <c:pt idx="8">
                  <c:v>0.18870192307692307</c:v>
                </c:pt>
                <c:pt idx="9">
                  <c:v>0.19515999195009057</c:v>
                </c:pt>
                <c:pt idx="10">
                  <c:v>0.20017165744802595</c:v>
                </c:pt>
                <c:pt idx="11">
                  <c:v>0.20423639059521287</c:v>
                </c:pt>
                <c:pt idx="12">
                  <c:v>0.21532940271725198</c:v>
                </c:pt>
                <c:pt idx="13">
                  <c:v>0.21625667057139139</c:v>
                </c:pt>
                <c:pt idx="14">
                  <c:v>0.21700029010733971</c:v>
                </c:pt>
                <c:pt idx="15">
                  <c:v>0.22326251350378107</c:v>
                </c:pt>
                <c:pt idx="16">
                  <c:v>0.22364707326052277</c:v>
                </c:pt>
                <c:pt idx="17">
                  <c:v>0.22505689304108276</c:v>
                </c:pt>
                <c:pt idx="18">
                  <c:v>0.22585383767903047</c:v>
                </c:pt>
                <c:pt idx="19">
                  <c:v>0.22831733039508895</c:v>
                </c:pt>
                <c:pt idx="20">
                  <c:v>0.22903629536921152</c:v>
                </c:pt>
                <c:pt idx="21">
                  <c:v>0.23011934302256884</c:v>
                </c:pt>
                <c:pt idx="22">
                  <c:v>0.24076760749142706</c:v>
                </c:pt>
                <c:pt idx="23">
                  <c:v>0.26014707286792094</c:v>
                </c:pt>
                <c:pt idx="24">
                  <c:v>0.26716539086058921</c:v>
                </c:pt>
                <c:pt idx="25">
                  <c:v>0.26972760460544792</c:v>
                </c:pt>
                <c:pt idx="26">
                  <c:v>0.27151707970529138</c:v>
                </c:pt>
                <c:pt idx="27">
                  <c:v>0.27431192660550457</c:v>
                </c:pt>
                <c:pt idx="28">
                  <c:v>0.27769975607953284</c:v>
                </c:pt>
                <c:pt idx="29">
                  <c:v>0.279651795429815</c:v>
                </c:pt>
                <c:pt idx="30">
                  <c:v>0.28249327223798093</c:v>
                </c:pt>
                <c:pt idx="31">
                  <c:v>0.32074486599373475</c:v>
                </c:pt>
                <c:pt idx="32">
                  <c:v>0.32463130896766512</c:v>
                </c:pt>
                <c:pt idx="33">
                  <c:v>0.33086476016862254</c:v>
                </c:pt>
                <c:pt idx="34">
                  <c:v>0.3407502758367047</c:v>
                </c:pt>
                <c:pt idx="35">
                  <c:v>0.3424449506454062</c:v>
                </c:pt>
                <c:pt idx="36">
                  <c:v>0.38024911032028469</c:v>
                </c:pt>
                <c:pt idx="37">
                  <c:v>0.3895930620413609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EAD-C840-A0C9-E2E222E7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054136"/>
        <c:axId val="2126057864"/>
      </c:barChart>
      <c:catAx>
        <c:axId val="212605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6057864"/>
        <c:crosses val="autoZero"/>
        <c:auto val="1"/>
        <c:lblAlgn val="ctr"/>
        <c:lblOffset val="100"/>
        <c:noMultiLvlLbl val="0"/>
      </c:catAx>
      <c:valAx>
        <c:axId val="212605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5413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</xdr:row>
      <xdr:rowOff>38100</xdr:rowOff>
    </xdr:from>
    <xdr:to>
      <xdr:col>34</xdr:col>
      <xdr:colOff>457200</xdr:colOff>
      <xdr:row>41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AB717-7D5E-5647-8A8B-8816D1548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0.37192</cdr:x>
      <cdr:y>0.86178</cdr:y>
    </cdr:from>
    <cdr:to>
      <cdr:x>0.63118</cdr:x>
      <cdr:y>0.90318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65C966-F269-024E-AB89-49861FF12E10}"/>
            </a:ext>
          </a:extLst>
        </cdr:cNvPr>
        <cdr:cNvSpPr txBox="1"/>
      </cdr:nvSpPr>
      <cdr:spPr>
        <a:xfrm xmlns:a="http://schemas.openxmlformats.org/drawingml/2006/main">
          <a:off x="6121475" y="8591532"/>
          <a:ext cx="4267212" cy="412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Red Bar = 41 Cedar Road</a:t>
          </a:r>
        </a:p>
        <a:p xmlns:a="http://schemas.openxmlformats.org/drawingml/2006/main">
          <a:pPr algn="l"/>
          <a:endParaRPr lang="en-US" sz="1600" baseline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</xdr:row>
      <xdr:rowOff>38100</xdr:rowOff>
    </xdr:from>
    <xdr:to>
      <xdr:col>34</xdr:col>
      <xdr:colOff>457200</xdr:colOff>
      <xdr:row>41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BDB61A-4585-E541-9F9A-95FAC61C9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0.37115</cdr:x>
      <cdr:y>0.85668</cdr:y>
    </cdr:from>
    <cdr:to>
      <cdr:x>0.63041</cdr:x>
      <cdr:y>0.89299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65C966-F269-024E-AB89-49861FF12E10}"/>
            </a:ext>
          </a:extLst>
        </cdr:cNvPr>
        <cdr:cNvSpPr txBox="1"/>
      </cdr:nvSpPr>
      <cdr:spPr>
        <a:xfrm xmlns:a="http://schemas.openxmlformats.org/drawingml/2006/main">
          <a:off x="6108785" y="8540689"/>
          <a:ext cx="4267213" cy="362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Red Bar = 41 Cedar Road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8AA4E04-7F2E-C84A-8EB8-81E8359A357F}" name="Table257" displayName="Table257" ref="A2:I40" headerRowDxfId="40" dataDxfId="38" headerRowBorderDxfId="39" tableBorderDxfId="37">
  <autoFilter ref="A2:I40" xr:uid="{2117E2E7-BD98-7A4F-8A45-5C6A142446EE}"/>
  <sortState xmlns:xlrd2="http://schemas.microsoft.com/office/spreadsheetml/2017/richdata2" ref="A3:I40">
    <sortCondition ref="E2:E40"/>
  </sortState>
  <tableColumns count="9">
    <tableColumn id="1" xr3:uid="{7E7EC711-748A-C342-8C73-803C57E97398}" name="Map" dataDxfId="36" totalsRowDxfId="35"/>
    <tableColumn id="2" xr3:uid="{D94AE539-9923-074A-A56B-C0CD83885D44}" name="Address " dataDxfId="34" totalsRowDxfId="33"/>
    <tableColumn id="3" xr3:uid="{E7159328-5A97-BD40-AECA-94378AF288BB}" name="USE" dataDxfId="32" totalsRowDxfId="31"/>
    <tableColumn id="4" xr3:uid="{B0CFF5F3-6CC7-9843-A56B-51008FEE49E8}" name="LOT" dataDxfId="30" totalsRowDxfId="29"/>
    <tableColumn id="5" xr3:uid="{584862EE-76E8-5943-BB4C-ECE6C217256B}" name="TLA" totalsRowFunction="sum" dataDxfId="28" totalsRowDxfId="27"/>
    <tableColumn id="6" xr3:uid="{57ACC111-9EE0-2949-A2F3-FA41402BBE1C}" name="FAR" dataDxfId="26">
      <calculatedColumnFormula>Table257[[#This Row],[TLA]]/Table257[[#This Row],[LOT]]</calculatedColumnFormula>
    </tableColumn>
    <tableColumn id="7" xr3:uid="{B7DFDC65-D9D8-6C4A-A1AB-93B43F207B00}" name="BED " dataDxfId="25" totalsRowDxfId="24" dataCellStyle="Normal 2"/>
    <tableColumn id="8" xr3:uid="{D4D70B68-C927-8C4E-A09B-48AEBC933801}" name="Stories" dataDxfId="23" totalsRowDxfId="22" dataCellStyle="Normal 2"/>
    <tableColumn id="9" xr3:uid="{288E3FBD-147D-BE46-97B6-48D763AC6E74}" name="Year_Built " dataDxfId="21" totalsRowDxfId="20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7B5849-8EB1-A84F-98F8-D934100AC220}" name="Table25" displayName="Table25" ref="A2:I40" headerRowDxfId="19" headerRowBorderDxfId="18" tableBorderDxfId="17">
  <autoFilter ref="A2:I40" xr:uid="{2117E2E7-BD98-7A4F-8A45-5C6A142446EE}"/>
  <sortState xmlns:xlrd2="http://schemas.microsoft.com/office/spreadsheetml/2017/richdata2" ref="A3:I40">
    <sortCondition ref="F2:F40"/>
  </sortState>
  <tableColumns count="9">
    <tableColumn id="1" xr3:uid="{AA96731A-DDD5-B840-9F69-87C24A13883D}" name="Map" dataDxfId="16" totalsRowDxfId="15" dataCellStyle="Normal 2"/>
    <tableColumn id="2" xr3:uid="{A048F4E4-6DE5-D84B-9C9D-F966CD5F8157}" name="Address " dataDxfId="14" totalsRowDxfId="13"/>
    <tableColumn id="3" xr3:uid="{1714930B-4F68-5449-8D19-FE521EDAF45A}" name="USE" dataDxfId="12" totalsRowDxfId="11"/>
    <tableColumn id="4" xr3:uid="{E6961D19-0261-5948-8989-045B4BDD4859}" name="LOT" dataDxfId="10" totalsRowDxfId="9"/>
    <tableColumn id="5" xr3:uid="{52D520DA-9FE6-9343-8932-911526F29F81}" name="TLA" totalsRowFunction="sum" dataDxfId="8" totalsRowDxfId="7"/>
    <tableColumn id="6" xr3:uid="{31C0BEE3-81F3-0941-885C-34B977F889A6}" name="FAR" dataDxfId="6">
      <calculatedColumnFormula>Table25[[#This Row],[TLA]]/Table25[[#This Row],[LOT]]</calculatedColumnFormula>
    </tableColumn>
    <tableColumn id="7" xr3:uid="{445C29D2-679E-6044-B716-E81458440F88}" name="BED " dataDxfId="5" totalsRowDxfId="4" dataCellStyle="Normal 2"/>
    <tableColumn id="8" xr3:uid="{F3826A46-63EF-7347-A7FE-00B3FF7C882F}" name="Stories" dataDxfId="3" totalsRowDxfId="2" dataCellStyle="Normal 2"/>
    <tableColumn id="9" xr3:uid="{EE5EF332-F071-454A-9FA9-570A327F7377}" name="Year_Built " dataDxfId="1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5C3D-AD36-C646-BD1E-1510B14D9DEA}">
  <sheetPr>
    <pageSetUpPr fitToPage="1"/>
  </sheetPr>
  <dimension ref="A1:AM77"/>
  <sheetViews>
    <sheetView showRuler="0" topLeftCell="O1" zoomScaleNormal="100" workbookViewId="0">
      <pane ySplit="2" topLeftCell="A3" activePane="bottomLeft" state="frozenSplit"/>
      <selection pane="bottomLeft" activeCell="I30" sqref="A30:XFD30"/>
    </sheetView>
  </sheetViews>
  <sheetFormatPr baseColWidth="10" defaultRowHeight="15" x14ac:dyDescent="0.2"/>
  <cols>
    <col min="1" max="1" width="8.83203125" style="3" customWidth="1"/>
    <col min="2" max="2" width="18.83203125" style="3" customWidth="1"/>
    <col min="3" max="3" width="11" style="3" customWidth="1"/>
    <col min="4" max="4" width="15.5" style="3" customWidth="1"/>
    <col min="5" max="5" width="14.33203125" style="3" customWidth="1"/>
    <col min="6" max="6" width="11.6640625" style="3" customWidth="1"/>
    <col min="7" max="7" width="12.5" style="3" customWidth="1"/>
    <col min="8" max="8" width="11.33203125" style="3" customWidth="1"/>
    <col min="9" max="9" width="16.33203125" style="3" customWidth="1"/>
    <col min="10" max="256" width="8.83203125" style="3" customWidth="1"/>
    <col min="257" max="16384" width="10.83203125" style="3"/>
  </cols>
  <sheetData>
    <row r="1" spans="1:39" ht="20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</row>
    <row r="2" spans="1:39" ht="20" customHeight="1" x14ac:dyDescent="0.2">
      <c r="A2" s="4" t="s">
        <v>3</v>
      </c>
      <c r="B2" s="5" t="s">
        <v>4</v>
      </c>
      <c r="C2" s="6" t="s">
        <v>5</v>
      </c>
      <c r="D2" s="6" t="s">
        <v>6</v>
      </c>
      <c r="E2" s="6" t="s">
        <v>0</v>
      </c>
      <c r="F2" s="6" t="s">
        <v>1</v>
      </c>
      <c r="G2" s="6" t="s">
        <v>7</v>
      </c>
      <c r="H2" s="6" t="s">
        <v>8</v>
      </c>
      <c r="I2" s="7" t="s">
        <v>2</v>
      </c>
    </row>
    <row r="3" spans="1:39" ht="20" customHeight="1" x14ac:dyDescent="0.2">
      <c r="A3" s="8" t="s">
        <v>81</v>
      </c>
      <c r="B3" s="14" t="s">
        <v>44</v>
      </c>
      <c r="C3" s="15">
        <v>101</v>
      </c>
      <c r="D3" s="14">
        <v>10486</v>
      </c>
      <c r="E3" s="14">
        <v>2099</v>
      </c>
      <c r="F3" s="19">
        <f>Table257[[#This Row],[TLA]]/Table257[[#This Row],[LOT]]</f>
        <v>0.20017165744802595</v>
      </c>
      <c r="G3" s="17">
        <v>4</v>
      </c>
      <c r="H3" s="17">
        <v>2</v>
      </c>
      <c r="I3" s="17">
        <v>1917</v>
      </c>
      <c r="J3" s="32"/>
      <c r="AK3" s="3">
        <v>1</v>
      </c>
      <c r="AL3" s="32">
        <f>AK3/37</f>
        <v>2.7027027027027029E-2</v>
      </c>
      <c r="AM3" s="33">
        <f>ROUNDDOWN(AL3,1)</f>
        <v>0</v>
      </c>
    </row>
    <row r="4" spans="1:39" ht="20" customHeight="1" x14ac:dyDescent="0.2">
      <c r="A4" s="8" t="s">
        <v>77</v>
      </c>
      <c r="B4" s="14" t="s">
        <v>40</v>
      </c>
      <c r="C4" s="18">
        <v>101</v>
      </c>
      <c r="D4" s="14">
        <v>20520</v>
      </c>
      <c r="E4" s="14">
        <v>2164</v>
      </c>
      <c r="F4" s="19">
        <f>Table257[[#This Row],[TLA]]/Table257[[#This Row],[LOT]]</f>
        <v>0.10545808966861599</v>
      </c>
      <c r="G4" s="17">
        <v>2</v>
      </c>
      <c r="H4" s="17">
        <v>2</v>
      </c>
      <c r="I4" s="17">
        <v>1975</v>
      </c>
      <c r="J4" s="32"/>
      <c r="AK4" s="3">
        <v>2</v>
      </c>
      <c r="AL4" s="32">
        <f t="shared" ref="AL4:AL7" si="0">AK4/37</f>
        <v>5.4054054054054057E-2</v>
      </c>
      <c r="AM4" s="33">
        <f t="shared" ref="AM4:AM40" si="1">ROUNDDOWN(AL4,1)</f>
        <v>0</v>
      </c>
    </row>
    <row r="5" spans="1:39" ht="20" customHeight="1" x14ac:dyDescent="0.2">
      <c r="A5" s="8" t="s">
        <v>61</v>
      </c>
      <c r="B5" s="12" t="s">
        <v>24</v>
      </c>
      <c r="C5" s="16">
        <v>101</v>
      </c>
      <c r="D5" s="12">
        <v>8720</v>
      </c>
      <c r="E5" s="12">
        <v>2392</v>
      </c>
      <c r="F5" s="13">
        <f>Table257[[#This Row],[TLA]]/Table257[[#This Row],[LOT]]</f>
        <v>0.27431192660550457</v>
      </c>
      <c r="G5" s="17">
        <v>4</v>
      </c>
      <c r="H5" s="17">
        <v>2</v>
      </c>
      <c r="I5" s="17">
        <v>1971</v>
      </c>
      <c r="J5" s="32"/>
      <c r="AK5" s="3">
        <v>3</v>
      </c>
      <c r="AL5" s="32">
        <f t="shared" si="0"/>
        <v>8.1081081081081086E-2</v>
      </c>
      <c r="AM5" s="33">
        <f t="shared" si="1"/>
        <v>0</v>
      </c>
    </row>
    <row r="6" spans="1:39" ht="20" customHeight="1" x14ac:dyDescent="0.2">
      <c r="A6" s="8" t="s">
        <v>95</v>
      </c>
      <c r="B6" s="1" t="s">
        <v>58</v>
      </c>
      <c r="C6" s="18">
        <v>101</v>
      </c>
      <c r="D6" s="20">
        <v>10892</v>
      </c>
      <c r="E6" s="20">
        <v>2460</v>
      </c>
      <c r="F6" s="23">
        <f>Table257[[#This Row],[TLA]]/Table257[[#This Row],[LOT]]</f>
        <v>0.22585383767903047</v>
      </c>
      <c r="G6" s="24">
        <v>4</v>
      </c>
      <c r="H6" s="24">
        <v>2</v>
      </c>
      <c r="I6" s="24">
        <v>1925</v>
      </c>
      <c r="J6" s="32"/>
      <c r="AK6" s="3">
        <v>4</v>
      </c>
      <c r="AL6" s="32">
        <f t="shared" si="0"/>
        <v>0.10810810810810811</v>
      </c>
      <c r="AM6" s="33">
        <f t="shared" si="1"/>
        <v>0.1</v>
      </c>
    </row>
    <row r="7" spans="1:39" ht="20" customHeight="1" x14ac:dyDescent="0.2">
      <c r="A7" s="8" t="s">
        <v>62</v>
      </c>
      <c r="B7" s="1" t="s">
        <v>25</v>
      </c>
      <c r="C7" s="15">
        <v>101</v>
      </c>
      <c r="D7" s="1">
        <v>13312</v>
      </c>
      <c r="E7" s="1">
        <v>2512</v>
      </c>
      <c r="F7" s="2">
        <f>Table257[[#This Row],[TLA]]/Table257[[#This Row],[LOT]]</f>
        <v>0.18870192307692307</v>
      </c>
      <c r="G7" s="17">
        <v>5</v>
      </c>
      <c r="H7" s="17">
        <v>2</v>
      </c>
      <c r="I7" s="17">
        <v>1936</v>
      </c>
      <c r="J7" s="32"/>
      <c r="AK7" s="3">
        <v>5</v>
      </c>
      <c r="AL7" s="32">
        <f t="shared" si="0"/>
        <v>0.13513513513513514</v>
      </c>
      <c r="AM7" s="33">
        <f t="shared" si="1"/>
        <v>0.1</v>
      </c>
    </row>
    <row r="8" spans="1:39" ht="20" customHeight="1" x14ac:dyDescent="0.2">
      <c r="A8" s="34" t="s">
        <v>70</v>
      </c>
      <c r="B8" s="35" t="s">
        <v>179</v>
      </c>
      <c r="C8" s="36">
        <v>101</v>
      </c>
      <c r="D8" s="35">
        <v>14244</v>
      </c>
      <c r="E8" s="35">
        <v>2674</v>
      </c>
      <c r="F8" s="37">
        <f>Table257[[#This Row],[TLA]]/Table257[[#This Row],[LOT]]</f>
        <v>0.18772816624543667</v>
      </c>
      <c r="G8" s="38">
        <v>6</v>
      </c>
      <c r="H8" s="38">
        <v>2</v>
      </c>
      <c r="I8" s="38">
        <v>1915</v>
      </c>
      <c r="J8" s="32"/>
      <c r="AK8" s="39">
        <v>6</v>
      </c>
      <c r="AL8" s="32">
        <f t="shared" ref="AL8:AL40" si="2">AK8/37</f>
        <v>0.16216216216216217</v>
      </c>
      <c r="AM8" s="33">
        <f t="shared" si="1"/>
        <v>0.1</v>
      </c>
    </row>
    <row r="9" spans="1:39" ht="20" customHeight="1" x14ac:dyDescent="0.2">
      <c r="A9" s="8" t="s">
        <v>80</v>
      </c>
      <c r="B9" s="1" t="s">
        <v>43</v>
      </c>
      <c r="C9" s="18">
        <v>101</v>
      </c>
      <c r="D9" s="1">
        <v>9190</v>
      </c>
      <c r="E9" s="1">
        <v>2570</v>
      </c>
      <c r="F9" s="2">
        <f>Table257[[#This Row],[TLA]]/Table257[[#This Row],[LOT]]</f>
        <v>0.279651795429815</v>
      </c>
      <c r="G9" s="17">
        <v>4</v>
      </c>
      <c r="H9" s="17">
        <v>2</v>
      </c>
      <c r="I9" s="17">
        <v>1921</v>
      </c>
      <c r="J9" s="32"/>
      <c r="AK9" s="39">
        <v>6</v>
      </c>
      <c r="AL9" s="32">
        <f t="shared" si="2"/>
        <v>0.16216216216216217</v>
      </c>
      <c r="AM9" s="33">
        <f t="shared" si="1"/>
        <v>0.1</v>
      </c>
    </row>
    <row r="10" spans="1:39" ht="20" customHeight="1" x14ac:dyDescent="0.2">
      <c r="A10" s="29" t="s">
        <v>97</v>
      </c>
      <c r="B10" s="20" t="s">
        <v>60</v>
      </c>
      <c r="C10" s="26">
        <v>101</v>
      </c>
      <c r="D10" s="27">
        <v>7902</v>
      </c>
      <c r="E10" s="27">
        <v>2706</v>
      </c>
      <c r="F10" s="28">
        <f>Table257[[#This Row],[TLA]]/Table257[[#This Row],[LOT]]</f>
        <v>0.3424449506454062</v>
      </c>
      <c r="G10" s="21">
        <v>3</v>
      </c>
      <c r="H10" s="21">
        <v>2</v>
      </c>
      <c r="I10" s="21">
        <v>1982</v>
      </c>
      <c r="J10" s="32"/>
      <c r="AK10" s="3">
        <v>7</v>
      </c>
      <c r="AL10" s="32">
        <f t="shared" si="2"/>
        <v>0.1891891891891892</v>
      </c>
      <c r="AM10" s="33">
        <f t="shared" si="1"/>
        <v>0.1</v>
      </c>
    </row>
    <row r="11" spans="1:39" ht="20" customHeight="1" x14ac:dyDescent="0.2">
      <c r="A11" s="31" t="s">
        <v>91</v>
      </c>
      <c r="B11" s="14" t="s">
        <v>54</v>
      </c>
      <c r="C11" s="18">
        <v>101</v>
      </c>
      <c r="D11" s="14">
        <v>10471</v>
      </c>
      <c r="E11" s="14">
        <v>2724</v>
      </c>
      <c r="F11" s="19">
        <f>Table257[[#This Row],[TLA]]/Table257[[#This Row],[LOT]]</f>
        <v>0.26014707286792094</v>
      </c>
      <c r="G11" s="21">
        <v>3</v>
      </c>
      <c r="H11" s="21">
        <v>2.75</v>
      </c>
      <c r="I11" s="21">
        <v>1925</v>
      </c>
      <c r="J11" s="32"/>
      <c r="AK11" s="3">
        <v>8</v>
      </c>
      <c r="AL11" s="32">
        <f t="shared" si="2"/>
        <v>0.21621621621621623</v>
      </c>
      <c r="AM11" s="33">
        <f t="shared" si="1"/>
        <v>0.2</v>
      </c>
    </row>
    <row r="12" spans="1:39" ht="20" customHeight="1" x14ac:dyDescent="0.2">
      <c r="A12" s="8" t="s">
        <v>83</v>
      </c>
      <c r="B12" s="14" t="s">
        <v>46</v>
      </c>
      <c r="C12" s="18">
        <v>101</v>
      </c>
      <c r="D12" s="14">
        <v>19551</v>
      </c>
      <c r="E12" s="14">
        <v>2844</v>
      </c>
      <c r="F12" s="19">
        <f>Table257[[#This Row],[TLA]]/Table257[[#This Row],[LOT]]</f>
        <v>0.14546570507902409</v>
      </c>
      <c r="G12" s="17">
        <v>3</v>
      </c>
      <c r="H12" s="17">
        <v>1.5</v>
      </c>
      <c r="I12" s="17">
        <v>1915</v>
      </c>
      <c r="AK12" s="3">
        <v>9</v>
      </c>
      <c r="AL12" s="32">
        <f t="shared" si="2"/>
        <v>0.24324324324324326</v>
      </c>
      <c r="AM12" s="33">
        <f t="shared" si="1"/>
        <v>0.2</v>
      </c>
    </row>
    <row r="13" spans="1:39" ht="20" customHeight="1" x14ac:dyDescent="0.2">
      <c r="A13" s="8" t="s">
        <v>68</v>
      </c>
      <c r="B13" s="1" t="s">
        <v>31</v>
      </c>
      <c r="C13" s="15">
        <v>101</v>
      </c>
      <c r="D13" s="1">
        <v>20954</v>
      </c>
      <c r="E13" s="1">
        <v>2880</v>
      </c>
      <c r="F13" s="2">
        <f>Table257[[#This Row],[TLA]]/Table257[[#This Row],[LOT]]</f>
        <v>0.13744392478763004</v>
      </c>
      <c r="G13" s="17">
        <v>5</v>
      </c>
      <c r="H13" s="17">
        <v>2</v>
      </c>
      <c r="I13" s="17">
        <v>1925</v>
      </c>
      <c r="AK13" s="3">
        <v>10</v>
      </c>
      <c r="AL13" s="32">
        <f t="shared" si="2"/>
        <v>0.27027027027027029</v>
      </c>
      <c r="AM13" s="33">
        <f t="shared" si="1"/>
        <v>0.2</v>
      </c>
    </row>
    <row r="14" spans="1:39" ht="20" customHeight="1" x14ac:dyDescent="0.2">
      <c r="A14" s="8" t="s">
        <v>93</v>
      </c>
      <c r="B14" s="14" t="s">
        <v>56</v>
      </c>
      <c r="C14" s="18">
        <v>101</v>
      </c>
      <c r="D14" s="14">
        <v>12706</v>
      </c>
      <c r="E14" s="14">
        <v>2901</v>
      </c>
      <c r="F14" s="19">
        <f>Table257[[#This Row],[TLA]]/Table257[[#This Row],[LOT]]</f>
        <v>0.22831733039508895</v>
      </c>
      <c r="G14" s="24">
        <v>5</v>
      </c>
      <c r="H14" s="24">
        <v>2</v>
      </c>
      <c r="I14" s="24">
        <v>1925</v>
      </c>
      <c r="AK14" s="3">
        <v>11</v>
      </c>
      <c r="AL14" s="32">
        <f t="shared" si="2"/>
        <v>0.29729729729729731</v>
      </c>
      <c r="AM14" s="33">
        <f t="shared" si="1"/>
        <v>0.2</v>
      </c>
    </row>
    <row r="15" spans="1:39" ht="20" customHeight="1" x14ac:dyDescent="0.2">
      <c r="A15" s="8" t="s">
        <v>74</v>
      </c>
      <c r="B15" s="1" t="s">
        <v>37</v>
      </c>
      <c r="C15" s="15">
        <v>101</v>
      </c>
      <c r="D15" s="1">
        <v>8777</v>
      </c>
      <c r="E15" s="1">
        <v>2904</v>
      </c>
      <c r="F15" s="2">
        <f>Table257[[#This Row],[TLA]]/Table257[[#This Row],[LOT]]</f>
        <v>0.33086476016862254</v>
      </c>
      <c r="G15" s="17">
        <v>4</v>
      </c>
      <c r="H15" s="17">
        <v>2</v>
      </c>
      <c r="I15" s="17">
        <v>1922</v>
      </c>
      <c r="AK15" s="3">
        <v>12</v>
      </c>
      <c r="AL15" s="32">
        <f t="shared" si="2"/>
        <v>0.32432432432432434</v>
      </c>
      <c r="AM15" s="33">
        <f t="shared" si="1"/>
        <v>0.3</v>
      </c>
    </row>
    <row r="16" spans="1:39" ht="20" customHeight="1" x14ac:dyDescent="0.2">
      <c r="A16" s="8" t="s">
        <v>78</v>
      </c>
      <c r="B16" s="1" t="s">
        <v>41</v>
      </c>
      <c r="C16" s="15">
        <v>101</v>
      </c>
      <c r="D16" s="1">
        <v>19400</v>
      </c>
      <c r="E16" s="1">
        <v>3072</v>
      </c>
      <c r="F16" s="2">
        <f>Table257[[#This Row],[TLA]]/Table257[[#This Row],[LOT]]</f>
        <v>0.15835051546391751</v>
      </c>
      <c r="G16" s="17">
        <v>4</v>
      </c>
      <c r="H16" s="17">
        <v>2</v>
      </c>
      <c r="I16" s="17">
        <v>1936</v>
      </c>
      <c r="AK16" s="3">
        <v>13</v>
      </c>
      <c r="AL16" s="32">
        <f t="shared" si="2"/>
        <v>0.35135135135135137</v>
      </c>
      <c r="AM16" s="33">
        <f t="shared" si="1"/>
        <v>0.3</v>
      </c>
    </row>
    <row r="17" spans="1:39" ht="20" customHeight="1" x14ac:dyDescent="0.2">
      <c r="A17" s="8" t="s">
        <v>82</v>
      </c>
      <c r="B17" s="14" t="s">
        <v>45</v>
      </c>
      <c r="C17" s="15">
        <v>101</v>
      </c>
      <c r="D17" s="14">
        <v>13885</v>
      </c>
      <c r="E17" s="14">
        <v>3100</v>
      </c>
      <c r="F17" s="19">
        <f>Table257[[#This Row],[TLA]]/Table257[[#This Row],[LOT]]</f>
        <v>0.22326251350378107</v>
      </c>
      <c r="G17" s="17">
        <v>6</v>
      </c>
      <c r="H17" s="17">
        <v>2</v>
      </c>
      <c r="I17" s="17">
        <v>1927</v>
      </c>
      <c r="AK17" s="3">
        <v>14</v>
      </c>
      <c r="AL17" s="32">
        <f t="shared" si="2"/>
        <v>0.3783783783783784</v>
      </c>
      <c r="AM17" s="33">
        <f t="shared" si="1"/>
        <v>0.3</v>
      </c>
    </row>
    <row r="18" spans="1:39" ht="20" customHeight="1" x14ac:dyDescent="0.2">
      <c r="A18" s="8" t="s">
        <v>69</v>
      </c>
      <c r="B18" s="14" t="s">
        <v>32</v>
      </c>
      <c r="C18" s="18">
        <v>101</v>
      </c>
      <c r="D18" s="14">
        <v>19982</v>
      </c>
      <c r="E18" s="14">
        <v>3160</v>
      </c>
      <c r="F18" s="19">
        <f>Table257[[#This Row],[TLA]]/Table257[[#This Row],[LOT]]</f>
        <v>0.15814232809528575</v>
      </c>
      <c r="G18" s="17">
        <v>4</v>
      </c>
      <c r="H18" s="17">
        <v>2</v>
      </c>
      <c r="I18" s="17">
        <v>1891</v>
      </c>
      <c r="AK18" s="3">
        <v>15</v>
      </c>
      <c r="AL18" s="32">
        <f t="shared" si="2"/>
        <v>0.40540540540540543</v>
      </c>
      <c r="AM18" s="33">
        <f t="shared" si="1"/>
        <v>0.4</v>
      </c>
    </row>
    <row r="19" spans="1:39" ht="20" customHeight="1" x14ac:dyDescent="0.2">
      <c r="A19" s="8" t="s">
        <v>94</v>
      </c>
      <c r="B19" s="1" t="s">
        <v>57</v>
      </c>
      <c r="C19" s="15">
        <v>101</v>
      </c>
      <c r="D19" s="25">
        <v>17042</v>
      </c>
      <c r="E19" s="20">
        <v>3178</v>
      </c>
      <c r="F19" s="23">
        <f>Table257[[#This Row],[TLA]]/Table257[[#This Row],[LOT]]</f>
        <v>0.18648046003990143</v>
      </c>
      <c r="G19" s="24">
        <v>6</v>
      </c>
      <c r="H19" s="24">
        <v>2</v>
      </c>
      <c r="I19" s="24">
        <v>1923</v>
      </c>
      <c r="AK19" s="3">
        <v>16</v>
      </c>
      <c r="AL19" s="32">
        <f t="shared" si="2"/>
        <v>0.43243243243243246</v>
      </c>
      <c r="AM19" s="33">
        <f t="shared" si="1"/>
        <v>0.4</v>
      </c>
    </row>
    <row r="20" spans="1:39" ht="20" customHeight="1" x14ac:dyDescent="0.2">
      <c r="A20" s="8" t="s">
        <v>92</v>
      </c>
      <c r="B20" s="1" t="s">
        <v>55</v>
      </c>
      <c r="C20" s="18">
        <v>101</v>
      </c>
      <c r="D20" s="20">
        <v>11944</v>
      </c>
      <c r="E20" s="20">
        <v>3243</v>
      </c>
      <c r="F20" s="23">
        <f>Table257[[#This Row],[TLA]]/Table257[[#This Row],[LOT]]</f>
        <v>0.27151707970529138</v>
      </c>
      <c r="G20" s="24">
        <v>4</v>
      </c>
      <c r="H20" s="24">
        <v>2</v>
      </c>
      <c r="I20" s="24">
        <v>1921</v>
      </c>
      <c r="AK20" s="3">
        <v>17</v>
      </c>
      <c r="AL20" s="32">
        <f t="shared" si="2"/>
        <v>0.45945945945945948</v>
      </c>
      <c r="AM20" s="33">
        <f t="shared" si="1"/>
        <v>0.4</v>
      </c>
    </row>
    <row r="21" spans="1:39" ht="20" customHeight="1" x14ac:dyDescent="0.2">
      <c r="A21" s="8" t="s">
        <v>64</v>
      </c>
      <c r="B21" s="1" t="s">
        <v>27</v>
      </c>
      <c r="C21" s="15">
        <v>101</v>
      </c>
      <c r="D21" s="1">
        <v>15366</v>
      </c>
      <c r="E21" s="1">
        <v>3323</v>
      </c>
      <c r="F21" s="2">
        <f>Table257[[#This Row],[TLA]]/Table257[[#This Row],[LOT]]</f>
        <v>0.21625667057139139</v>
      </c>
      <c r="G21" s="17">
        <v>5</v>
      </c>
      <c r="H21" s="17">
        <v>1.75</v>
      </c>
      <c r="I21" s="17">
        <v>1941</v>
      </c>
      <c r="AK21" s="3">
        <v>18</v>
      </c>
      <c r="AL21" s="32">
        <f t="shared" si="2"/>
        <v>0.48648648648648651</v>
      </c>
      <c r="AM21" s="33">
        <f t="shared" si="1"/>
        <v>0.4</v>
      </c>
    </row>
    <row r="22" spans="1:39" ht="20" customHeight="1" x14ac:dyDescent="0.2">
      <c r="A22" s="8" t="s">
        <v>84</v>
      </c>
      <c r="B22" s="14" t="s">
        <v>47</v>
      </c>
      <c r="C22" s="18">
        <v>101</v>
      </c>
      <c r="D22" s="14">
        <v>15181</v>
      </c>
      <c r="E22" s="14">
        <v>3477</v>
      </c>
      <c r="F22" s="19">
        <f>Table257[[#This Row],[TLA]]/Table257[[#This Row],[LOT]]</f>
        <v>0.22903629536921152</v>
      </c>
      <c r="G22" s="17">
        <v>4</v>
      </c>
      <c r="H22" s="17">
        <v>2</v>
      </c>
      <c r="I22" s="17">
        <v>1925</v>
      </c>
      <c r="AK22" s="3">
        <v>19</v>
      </c>
      <c r="AL22" s="32">
        <f t="shared" si="2"/>
        <v>0.51351351351351349</v>
      </c>
      <c r="AM22" s="33">
        <f t="shared" si="1"/>
        <v>0.5</v>
      </c>
    </row>
    <row r="23" spans="1:39" ht="20" customHeight="1" x14ac:dyDescent="0.2">
      <c r="A23" s="8" t="s">
        <v>76</v>
      </c>
      <c r="B23" s="1" t="s">
        <v>39</v>
      </c>
      <c r="C23" s="15">
        <v>101</v>
      </c>
      <c r="D23" s="1">
        <v>8994</v>
      </c>
      <c r="E23" s="1">
        <v>3504</v>
      </c>
      <c r="F23" s="2">
        <f>Table257[[#This Row],[TLA]]/Table257[[#This Row],[LOT]]</f>
        <v>0.3895930620413609</v>
      </c>
      <c r="G23" s="17">
        <v>5</v>
      </c>
      <c r="H23" s="17">
        <v>2.75</v>
      </c>
      <c r="I23" s="17">
        <v>1920</v>
      </c>
      <c r="AK23" s="3">
        <v>20</v>
      </c>
      <c r="AL23" s="32">
        <f t="shared" si="2"/>
        <v>0.54054054054054057</v>
      </c>
      <c r="AM23" s="33">
        <f t="shared" si="1"/>
        <v>0.5</v>
      </c>
    </row>
    <row r="24" spans="1:39" ht="20" customHeight="1" x14ac:dyDescent="0.2">
      <c r="A24" s="8" t="s">
        <v>96</v>
      </c>
      <c r="B24" s="1" t="s">
        <v>59</v>
      </c>
      <c r="C24" s="22">
        <v>101</v>
      </c>
      <c r="D24" s="20">
        <v>10917</v>
      </c>
      <c r="E24" s="20">
        <v>3544</v>
      </c>
      <c r="F24" s="23">
        <f>Table257[[#This Row],[TLA]]/Table257[[#This Row],[LOT]]</f>
        <v>0.32463130896766512</v>
      </c>
      <c r="G24" s="24">
        <v>4</v>
      </c>
      <c r="H24" s="24">
        <v>3</v>
      </c>
      <c r="I24" s="24">
        <v>1923</v>
      </c>
      <c r="AK24" s="3">
        <v>21</v>
      </c>
      <c r="AL24" s="32">
        <f t="shared" si="2"/>
        <v>0.56756756756756754</v>
      </c>
      <c r="AM24" s="33">
        <f t="shared" si="1"/>
        <v>0.5</v>
      </c>
    </row>
    <row r="25" spans="1:39" ht="20" customHeight="1" x14ac:dyDescent="0.2">
      <c r="A25" s="8" t="s">
        <v>90</v>
      </c>
      <c r="B25" s="14" t="s">
        <v>53</v>
      </c>
      <c r="C25" s="15">
        <v>101</v>
      </c>
      <c r="D25" s="14">
        <v>16298</v>
      </c>
      <c r="E25" s="14">
        <v>3645</v>
      </c>
      <c r="F25" s="19">
        <f>Table257[[#This Row],[TLA]]/Table257[[#This Row],[LOT]]</f>
        <v>0.22364707326052277</v>
      </c>
      <c r="G25" s="17">
        <v>4</v>
      </c>
      <c r="H25" s="17">
        <v>2</v>
      </c>
      <c r="I25" s="17">
        <v>1937</v>
      </c>
      <c r="AK25" s="3">
        <v>22</v>
      </c>
      <c r="AL25" s="32">
        <f t="shared" si="2"/>
        <v>0.59459459459459463</v>
      </c>
      <c r="AM25" s="33">
        <f t="shared" si="1"/>
        <v>0.5</v>
      </c>
    </row>
    <row r="26" spans="1:39" ht="20" customHeight="1" x14ac:dyDescent="0.2">
      <c r="A26" s="8" t="s">
        <v>66</v>
      </c>
      <c r="B26" s="1" t="s">
        <v>29</v>
      </c>
      <c r="C26" s="15">
        <v>101</v>
      </c>
      <c r="D26" s="1">
        <v>15164</v>
      </c>
      <c r="E26" s="1">
        <v>3651</v>
      </c>
      <c r="F26" s="2">
        <f>Table257[[#This Row],[TLA]]/Table257[[#This Row],[LOT]]</f>
        <v>0.24076760749142706</v>
      </c>
      <c r="G26" s="17">
        <v>6</v>
      </c>
      <c r="H26" s="17">
        <v>2</v>
      </c>
      <c r="I26" s="17">
        <v>1912</v>
      </c>
      <c r="AK26" s="3">
        <v>23</v>
      </c>
      <c r="AL26" s="32">
        <f t="shared" si="2"/>
        <v>0.6216216216216216</v>
      </c>
      <c r="AM26" s="33">
        <f t="shared" si="1"/>
        <v>0.6</v>
      </c>
    </row>
    <row r="27" spans="1:39" ht="20" customHeight="1" x14ac:dyDescent="0.2">
      <c r="A27" s="8" t="s">
        <v>65</v>
      </c>
      <c r="B27" s="12" t="s">
        <v>28</v>
      </c>
      <c r="C27" s="16">
        <v>101</v>
      </c>
      <c r="D27" s="12">
        <v>11492</v>
      </c>
      <c r="E27" s="12">
        <v>3686</v>
      </c>
      <c r="F27" s="13">
        <f>Table257[[#This Row],[TLA]]/Table257[[#This Row],[LOT]]</f>
        <v>0.32074486599373475</v>
      </c>
      <c r="G27" s="17">
        <v>6</v>
      </c>
      <c r="H27" s="17">
        <v>2</v>
      </c>
      <c r="I27" s="17">
        <v>1914</v>
      </c>
      <c r="AK27" s="3">
        <v>24</v>
      </c>
      <c r="AL27" s="32">
        <f t="shared" si="2"/>
        <v>0.64864864864864868</v>
      </c>
      <c r="AM27" s="33">
        <f t="shared" si="1"/>
        <v>0.6</v>
      </c>
    </row>
    <row r="28" spans="1:39" ht="20" customHeight="1" x14ac:dyDescent="0.2">
      <c r="A28" s="8" t="s">
        <v>73</v>
      </c>
      <c r="B28" s="14" t="s">
        <v>36</v>
      </c>
      <c r="C28" s="18">
        <v>101</v>
      </c>
      <c r="D28" s="14">
        <v>13529</v>
      </c>
      <c r="E28" s="14">
        <v>3757</v>
      </c>
      <c r="F28" s="19">
        <f>Table257[[#This Row],[TLA]]/Table257[[#This Row],[LOT]]</f>
        <v>0.27769975607953284</v>
      </c>
      <c r="G28" s="17">
        <v>5</v>
      </c>
      <c r="H28" s="17">
        <v>2</v>
      </c>
      <c r="I28" s="17">
        <v>1925</v>
      </c>
      <c r="AK28" s="3">
        <v>25</v>
      </c>
      <c r="AL28" s="32">
        <f t="shared" si="2"/>
        <v>0.67567567567567566</v>
      </c>
      <c r="AM28" s="33">
        <f t="shared" si="1"/>
        <v>0.6</v>
      </c>
    </row>
    <row r="29" spans="1:39" ht="20" customHeight="1" x14ac:dyDescent="0.2">
      <c r="A29" s="8" t="s">
        <v>75</v>
      </c>
      <c r="B29" s="14" t="s">
        <v>38</v>
      </c>
      <c r="C29" s="18">
        <v>101</v>
      </c>
      <c r="D29" s="14">
        <v>16698</v>
      </c>
      <c r="E29" s="14">
        <v>3758</v>
      </c>
      <c r="F29" s="19">
        <f>Table257[[#This Row],[TLA]]/Table257[[#This Row],[LOT]]</f>
        <v>0.22505689304108276</v>
      </c>
      <c r="G29" s="17">
        <v>5</v>
      </c>
      <c r="H29" s="17">
        <v>2</v>
      </c>
      <c r="I29" s="17">
        <v>1923</v>
      </c>
      <c r="AK29" s="3">
        <v>26</v>
      </c>
      <c r="AL29" s="32">
        <f t="shared" si="2"/>
        <v>0.70270270270270274</v>
      </c>
      <c r="AM29" s="33">
        <f t="shared" si="1"/>
        <v>0.7</v>
      </c>
    </row>
    <row r="30" spans="1:39" ht="20" customHeight="1" x14ac:dyDescent="0.2">
      <c r="A30" s="34" t="s">
        <v>180</v>
      </c>
      <c r="B30" s="35" t="s">
        <v>181</v>
      </c>
      <c r="C30" s="36">
        <v>101</v>
      </c>
      <c r="D30" s="35">
        <v>14244</v>
      </c>
      <c r="E30" s="35">
        <v>3842</v>
      </c>
      <c r="F30" s="37">
        <f>Table257[[#This Row],[TLA]]/Table257[[#This Row],[LOT]]</f>
        <v>0.26972760460544792</v>
      </c>
      <c r="G30" s="38">
        <v>4</v>
      </c>
      <c r="H30" s="38">
        <v>2</v>
      </c>
      <c r="I30" s="38">
        <v>1915</v>
      </c>
      <c r="AK30" s="3">
        <v>27</v>
      </c>
      <c r="AL30" s="32">
        <f t="shared" si="2"/>
        <v>0.72972972972972971</v>
      </c>
      <c r="AM30" s="33">
        <f t="shared" si="1"/>
        <v>0.7</v>
      </c>
    </row>
    <row r="31" spans="1:39" ht="20" customHeight="1" x14ac:dyDescent="0.2">
      <c r="A31" s="8" t="s">
        <v>67</v>
      </c>
      <c r="B31" s="12" t="s">
        <v>30</v>
      </c>
      <c r="C31" s="16">
        <v>101</v>
      </c>
      <c r="D31" s="12">
        <v>19876</v>
      </c>
      <c r="E31" s="12">
        <v>3879</v>
      </c>
      <c r="F31" s="13">
        <f>Table257[[#This Row],[TLA]]/Table257[[#This Row],[LOT]]</f>
        <v>0.19515999195009057</v>
      </c>
      <c r="G31" s="17">
        <v>6</v>
      </c>
      <c r="H31" s="17">
        <v>2</v>
      </c>
      <c r="I31" s="17">
        <v>1889</v>
      </c>
      <c r="AK31" s="3">
        <v>28</v>
      </c>
      <c r="AL31" s="32">
        <f t="shared" si="2"/>
        <v>0.7567567567567568</v>
      </c>
      <c r="AM31" s="33">
        <f t="shared" si="1"/>
        <v>0.7</v>
      </c>
    </row>
    <row r="32" spans="1:39" ht="20" customHeight="1" x14ac:dyDescent="0.2">
      <c r="A32" s="8" t="s">
        <v>79</v>
      </c>
      <c r="B32" s="14" t="s">
        <v>42</v>
      </c>
      <c r="C32" s="18">
        <v>101</v>
      </c>
      <c r="D32" s="14">
        <v>13749</v>
      </c>
      <c r="E32" s="14">
        <v>3884</v>
      </c>
      <c r="F32" s="19">
        <f>Table257[[#This Row],[TLA]]/Table257[[#This Row],[LOT]]</f>
        <v>0.28249327223798093</v>
      </c>
      <c r="G32" s="17">
        <v>5</v>
      </c>
      <c r="H32" s="17">
        <v>2</v>
      </c>
      <c r="I32" s="17">
        <v>1976</v>
      </c>
      <c r="AK32" s="3">
        <v>29</v>
      </c>
      <c r="AL32" s="32">
        <f t="shared" si="2"/>
        <v>0.78378378378378377</v>
      </c>
      <c r="AM32" s="33">
        <f t="shared" si="1"/>
        <v>0.7</v>
      </c>
    </row>
    <row r="33" spans="1:39" ht="20" customHeight="1" x14ac:dyDescent="0.2">
      <c r="A33" s="8" t="s">
        <v>89</v>
      </c>
      <c r="B33" s="14" t="s">
        <v>52</v>
      </c>
      <c r="C33" s="15">
        <v>101</v>
      </c>
      <c r="D33" s="14">
        <v>16926</v>
      </c>
      <c r="E33" s="14">
        <v>3895</v>
      </c>
      <c r="F33" s="19">
        <f>Table257[[#This Row],[TLA]]/Table257[[#This Row],[LOT]]</f>
        <v>0.23011934302256884</v>
      </c>
      <c r="G33" s="17">
        <v>5</v>
      </c>
      <c r="H33" s="17">
        <v>2</v>
      </c>
      <c r="I33" s="17">
        <v>1925</v>
      </c>
      <c r="AK33" s="3">
        <v>30</v>
      </c>
      <c r="AL33" s="32">
        <f t="shared" si="2"/>
        <v>0.81081081081081086</v>
      </c>
      <c r="AM33" s="33">
        <f t="shared" si="1"/>
        <v>0.8</v>
      </c>
    </row>
    <row r="34" spans="1:39" ht="20" customHeight="1" x14ac:dyDescent="0.2">
      <c r="A34" s="8" t="s">
        <v>71</v>
      </c>
      <c r="B34" s="14" t="s">
        <v>34</v>
      </c>
      <c r="C34" s="18">
        <v>101</v>
      </c>
      <c r="D34" s="14">
        <v>19505</v>
      </c>
      <c r="E34" s="14">
        <v>4200</v>
      </c>
      <c r="F34" s="19">
        <f>Table257[[#This Row],[TLA]]/Table257[[#This Row],[LOT]]</f>
        <v>0.21532940271725198</v>
      </c>
      <c r="G34" s="17">
        <v>5</v>
      </c>
      <c r="H34" s="17">
        <v>2.25</v>
      </c>
      <c r="I34" s="17">
        <v>1917</v>
      </c>
      <c r="AK34" s="3">
        <v>31</v>
      </c>
      <c r="AL34" s="32">
        <f t="shared" si="2"/>
        <v>0.83783783783783783</v>
      </c>
      <c r="AM34" s="33">
        <f t="shared" si="1"/>
        <v>0.8</v>
      </c>
    </row>
    <row r="35" spans="1:39" ht="20" customHeight="1" x14ac:dyDescent="0.2">
      <c r="A35" s="8" t="s">
        <v>63</v>
      </c>
      <c r="B35" s="12" t="s">
        <v>26</v>
      </c>
      <c r="C35" s="16">
        <v>101</v>
      </c>
      <c r="D35" s="12">
        <v>11240</v>
      </c>
      <c r="E35" s="12">
        <v>4274</v>
      </c>
      <c r="F35" s="13">
        <f>Table257[[#This Row],[TLA]]/Table257[[#This Row],[LOT]]</f>
        <v>0.38024911032028469</v>
      </c>
      <c r="G35" s="17">
        <v>6</v>
      </c>
      <c r="H35" s="17">
        <v>2</v>
      </c>
      <c r="I35" s="17">
        <v>1913</v>
      </c>
      <c r="AK35" s="3">
        <v>32</v>
      </c>
      <c r="AL35" s="32">
        <f t="shared" si="2"/>
        <v>0.86486486486486491</v>
      </c>
      <c r="AM35" s="33">
        <f t="shared" si="1"/>
        <v>0.8</v>
      </c>
    </row>
    <row r="36" spans="1:39" ht="20" customHeight="1" x14ac:dyDescent="0.2">
      <c r="A36" s="8" t="s">
        <v>85</v>
      </c>
      <c r="B36" s="14" t="s">
        <v>48</v>
      </c>
      <c r="C36" s="18">
        <v>101</v>
      </c>
      <c r="D36" s="14">
        <v>20682</v>
      </c>
      <c r="E36" s="14">
        <v>4488</v>
      </c>
      <c r="F36" s="19">
        <f>Table257[[#This Row],[TLA]]/Table257[[#This Row],[LOT]]</f>
        <v>0.21700029010733971</v>
      </c>
      <c r="G36" s="17">
        <v>5</v>
      </c>
      <c r="H36" s="17">
        <v>2.5</v>
      </c>
      <c r="I36" s="17">
        <v>1925</v>
      </c>
      <c r="AK36" s="3">
        <v>33</v>
      </c>
      <c r="AL36" s="32">
        <f t="shared" si="2"/>
        <v>0.89189189189189189</v>
      </c>
      <c r="AM36" s="33">
        <f t="shared" si="1"/>
        <v>0.8</v>
      </c>
    </row>
    <row r="37" spans="1:39" ht="20" customHeight="1" x14ac:dyDescent="0.2">
      <c r="A37" s="8" t="s">
        <v>87</v>
      </c>
      <c r="B37" s="1" t="s">
        <v>50</v>
      </c>
      <c r="C37" s="18">
        <v>101</v>
      </c>
      <c r="D37" s="1">
        <v>17244</v>
      </c>
      <c r="E37" s="1">
        <v>4607</v>
      </c>
      <c r="F37" s="2">
        <f>Table257[[#This Row],[TLA]]/Table257[[#This Row],[LOT]]</f>
        <v>0.26716539086058921</v>
      </c>
      <c r="G37" s="17">
        <v>6</v>
      </c>
      <c r="H37" s="17">
        <v>2</v>
      </c>
      <c r="I37" s="17">
        <v>1981</v>
      </c>
      <c r="AK37" s="3">
        <v>34</v>
      </c>
      <c r="AL37" s="32">
        <f t="shared" si="2"/>
        <v>0.91891891891891897</v>
      </c>
      <c r="AM37" s="33">
        <f t="shared" si="1"/>
        <v>0.9</v>
      </c>
    </row>
    <row r="38" spans="1:39" ht="20" customHeight="1" x14ac:dyDescent="0.2">
      <c r="A38" s="8" t="s">
        <v>88</v>
      </c>
      <c r="B38" s="1" t="s">
        <v>51</v>
      </c>
      <c r="C38" s="18">
        <v>101</v>
      </c>
      <c r="D38" s="1">
        <v>23605</v>
      </c>
      <c r="E38" s="1">
        <v>4821</v>
      </c>
      <c r="F38" s="2">
        <f>Table257[[#This Row],[TLA]]/Table257[[#This Row],[LOT]]</f>
        <v>0.20423639059521287</v>
      </c>
      <c r="G38" s="17">
        <v>4</v>
      </c>
      <c r="H38" s="17">
        <v>2.5</v>
      </c>
      <c r="I38" s="17">
        <v>1918</v>
      </c>
      <c r="AK38" s="3">
        <v>35</v>
      </c>
      <c r="AL38" s="32">
        <f t="shared" si="2"/>
        <v>0.94594594594594594</v>
      </c>
      <c r="AM38" s="33">
        <f t="shared" si="1"/>
        <v>0.9</v>
      </c>
    </row>
    <row r="39" spans="1:39" ht="20" customHeight="1" x14ac:dyDescent="0.2">
      <c r="A39" s="8" t="s">
        <v>86</v>
      </c>
      <c r="B39" s="14" t="s">
        <v>49</v>
      </c>
      <c r="C39" s="15">
        <v>101</v>
      </c>
      <c r="D39" s="14">
        <v>16314</v>
      </c>
      <c r="E39" s="14">
        <v>5559</v>
      </c>
      <c r="F39" s="19">
        <f>Table257[[#This Row],[TLA]]/Table257[[#This Row],[LOT]]</f>
        <v>0.3407502758367047</v>
      </c>
      <c r="G39" s="17">
        <v>7</v>
      </c>
      <c r="H39" s="17">
        <v>2.75</v>
      </c>
      <c r="I39" s="17">
        <v>1913</v>
      </c>
      <c r="AK39" s="3">
        <v>36</v>
      </c>
      <c r="AL39" s="32">
        <f t="shared" si="2"/>
        <v>0.97297297297297303</v>
      </c>
      <c r="AM39" s="33">
        <f t="shared" si="1"/>
        <v>0.9</v>
      </c>
    </row>
    <row r="40" spans="1:39" ht="20" customHeight="1" x14ac:dyDescent="0.2">
      <c r="A40" s="8" t="s">
        <v>72</v>
      </c>
      <c r="B40" s="14" t="s">
        <v>35</v>
      </c>
      <c r="C40" s="18">
        <v>101</v>
      </c>
      <c r="D40" s="14">
        <v>33273</v>
      </c>
      <c r="E40" s="14">
        <v>5995</v>
      </c>
      <c r="F40" s="19">
        <f>Table257[[#This Row],[TLA]]/Table257[[#This Row],[LOT]]</f>
        <v>0.18017611877498271</v>
      </c>
      <c r="G40" s="17">
        <v>6</v>
      </c>
      <c r="H40" s="17">
        <v>2</v>
      </c>
      <c r="I40" s="17">
        <v>1914</v>
      </c>
      <c r="AK40" s="3">
        <v>37</v>
      </c>
      <c r="AL40" s="32">
        <f t="shared" si="2"/>
        <v>1</v>
      </c>
      <c r="AM40" s="33">
        <f t="shared" si="1"/>
        <v>1</v>
      </c>
    </row>
    <row r="41" spans="1:39" ht="20" customHeight="1" x14ac:dyDescent="0.2">
      <c r="A41" s="3" t="s">
        <v>182</v>
      </c>
      <c r="C41" s="9" t="s">
        <v>9</v>
      </c>
      <c r="D41" s="10">
        <f>AVERAGE(D3:D39)</f>
        <v>14783.837837837838</v>
      </c>
      <c r="E41" s="10">
        <f>AVERAGE(E3:E39)</f>
        <v>3388.5675675675675</v>
      </c>
      <c r="F41" s="11">
        <f>AVERAGE(F3:F39)</f>
        <v>0.24199942275607081</v>
      </c>
      <c r="G41" s="10">
        <f>AVERAGE(G3:G39)</f>
        <v>4.6756756756756754</v>
      </c>
      <c r="H41" s="10">
        <f>AVERAGE(H3:H39)</f>
        <v>2.1013513513513513</v>
      </c>
    </row>
    <row r="42" spans="1:39" ht="20" customHeight="1" x14ac:dyDescent="0.2"/>
    <row r="43" spans="1:39" ht="20" customHeight="1" x14ac:dyDescent="0.2">
      <c r="G43" s="10"/>
    </row>
    <row r="44" spans="1:39" ht="20" customHeight="1" x14ac:dyDescent="0.2">
      <c r="E44" s="10"/>
    </row>
    <row r="45" spans="1:39" ht="20" customHeight="1" x14ac:dyDescent="0.2"/>
    <row r="46" spans="1:39" ht="20" customHeight="1" x14ac:dyDescent="0.2"/>
    <row r="47" spans="1:39" ht="20" customHeight="1" x14ac:dyDescent="0.2"/>
    <row r="48" spans="1:39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honeticPr fontId="8" type="noConversion"/>
  <pageMargins left="0.25" right="0.25" top="0.75" bottom="0.75" header="0.3" footer="0.3"/>
  <pageSetup fitToHeight="0" orientation="landscape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3978-60FB-B147-8454-A14C907A700A}">
  <sheetPr>
    <pageSetUpPr fitToPage="1"/>
  </sheetPr>
  <dimension ref="A1:I77"/>
  <sheetViews>
    <sheetView tabSelected="1" showRuler="0" zoomScaleNormal="100" workbookViewId="0">
      <pane ySplit="2" topLeftCell="A16" activePane="bottomLeft" state="frozenSplit"/>
      <selection pane="bottomLeft" activeCell="H43" sqref="H43"/>
    </sheetView>
  </sheetViews>
  <sheetFormatPr baseColWidth="10" defaultRowHeight="15" x14ac:dyDescent="0.2"/>
  <cols>
    <col min="1" max="1" width="8.83203125" style="3" customWidth="1"/>
    <col min="2" max="2" width="18.83203125" style="3" customWidth="1"/>
    <col min="3" max="3" width="11" style="3" customWidth="1"/>
    <col min="4" max="4" width="15.5" style="3" customWidth="1"/>
    <col min="5" max="5" width="14.33203125" style="3" customWidth="1"/>
    <col min="6" max="6" width="11.6640625" style="3" customWidth="1"/>
    <col min="7" max="7" width="12.5" style="3" customWidth="1"/>
    <col min="8" max="8" width="11.33203125" style="3" customWidth="1"/>
    <col min="9" max="9" width="16.33203125" style="3" customWidth="1"/>
    <col min="10" max="256" width="8.83203125" style="3" customWidth="1"/>
    <col min="257" max="16384" width="10.83203125" style="3"/>
  </cols>
  <sheetData>
    <row r="1" spans="1:9" ht="20" customHeight="1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</row>
    <row r="2" spans="1:9" ht="20" customHeight="1" x14ac:dyDescent="0.2">
      <c r="A2" s="4" t="s">
        <v>3</v>
      </c>
      <c r="B2" s="5" t="s">
        <v>4</v>
      </c>
      <c r="C2" s="6" t="s">
        <v>5</v>
      </c>
      <c r="D2" s="6" t="s">
        <v>6</v>
      </c>
      <c r="E2" s="6" t="s">
        <v>0</v>
      </c>
      <c r="F2" s="6" t="s">
        <v>1</v>
      </c>
      <c r="G2" s="6" t="s">
        <v>7</v>
      </c>
      <c r="H2" s="6" t="s">
        <v>8</v>
      </c>
      <c r="I2" s="7" t="s">
        <v>2</v>
      </c>
    </row>
    <row r="3" spans="1:9" ht="20" customHeight="1" x14ac:dyDescent="0.2">
      <c r="A3" s="8" t="s">
        <v>77</v>
      </c>
      <c r="B3" s="14" t="s">
        <v>40</v>
      </c>
      <c r="C3" s="18">
        <v>101</v>
      </c>
      <c r="D3" s="14">
        <v>20520</v>
      </c>
      <c r="E3" s="14">
        <v>2164</v>
      </c>
      <c r="F3" s="19">
        <f>Table25[[#This Row],[TLA]]/Table25[[#This Row],[LOT]]</f>
        <v>0.10545808966861599</v>
      </c>
      <c r="G3" s="17">
        <v>2</v>
      </c>
      <c r="H3" s="17">
        <v>2</v>
      </c>
      <c r="I3" s="17">
        <v>1975</v>
      </c>
    </row>
    <row r="4" spans="1:9" ht="20" customHeight="1" x14ac:dyDescent="0.2">
      <c r="A4" s="8" t="s">
        <v>68</v>
      </c>
      <c r="B4" s="1" t="s">
        <v>31</v>
      </c>
      <c r="C4" s="15">
        <v>101</v>
      </c>
      <c r="D4" s="1">
        <v>20954</v>
      </c>
      <c r="E4" s="1">
        <v>2880</v>
      </c>
      <c r="F4" s="19">
        <f>Table25[[#This Row],[TLA]]/Table25[[#This Row],[LOT]]</f>
        <v>0.13744392478763004</v>
      </c>
      <c r="G4" s="17">
        <v>5</v>
      </c>
      <c r="H4" s="17">
        <v>2</v>
      </c>
      <c r="I4" s="17">
        <v>1925</v>
      </c>
    </row>
    <row r="5" spans="1:9" ht="20" customHeight="1" x14ac:dyDescent="0.2">
      <c r="A5" s="8" t="s">
        <v>83</v>
      </c>
      <c r="B5" s="14" t="s">
        <v>46</v>
      </c>
      <c r="C5" s="18">
        <v>101</v>
      </c>
      <c r="D5" s="14">
        <v>19551</v>
      </c>
      <c r="E5" s="14">
        <v>2844</v>
      </c>
      <c r="F5" s="19">
        <f>Table25[[#This Row],[TLA]]/Table25[[#This Row],[LOT]]</f>
        <v>0.14546570507902409</v>
      </c>
      <c r="G5" s="17">
        <v>3</v>
      </c>
      <c r="H5" s="17">
        <v>1.5</v>
      </c>
      <c r="I5" s="17">
        <v>1915</v>
      </c>
    </row>
    <row r="6" spans="1:9" ht="20" customHeight="1" x14ac:dyDescent="0.2">
      <c r="A6" s="8" t="s">
        <v>69</v>
      </c>
      <c r="B6" s="14" t="s">
        <v>32</v>
      </c>
      <c r="C6" s="18">
        <v>101</v>
      </c>
      <c r="D6" s="14">
        <v>19982</v>
      </c>
      <c r="E6" s="14">
        <v>3160</v>
      </c>
      <c r="F6" s="19">
        <f>Table25[[#This Row],[TLA]]/Table25[[#This Row],[LOT]]</f>
        <v>0.15814232809528575</v>
      </c>
      <c r="G6" s="17">
        <v>4</v>
      </c>
      <c r="H6" s="17">
        <v>2</v>
      </c>
      <c r="I6" s="17">
        <v>1891</v>
      </c>
    </row>
    <row r="7" spans="1:9" ht="20" customHeight="1" x14ac:dyDescent="0.2">
      <c r="A7" s="8" t="s">
        <v>78</v>
      </c>
      <c r="B7" s="1" t="s">
        <v>41</v>
      </c>
      <c r="C7" s="15">
        <v>101</v>
      </c>
      <c r="D7" s="1">
        <v>19400</v>
      </c>
      <c r="E7" s="1">
        <v>3072</v>
      </c>
      <c r="F7" s="19">
        <f>Table25[[#This Row],[TLA]]/Table25[[#This Row],[LOT]]</f>
        <v>0.15835051546391751</v>
      </c>
      <c r="G7" s="17">
        <v>4</v>
      </c>
      <c r="H7" s="17">
        <v>2</v>
      </c>
      <c r="I7" s="17">
        <v>1936</v>
      </c>
    </row>
    <row r="8" spans="1:9" ht="20" customHeight="1" x14ac:dyDescent="0.2">
      <c r="A8" s="8" t="s">
        <v>72</v>
      </c>
      <c r="B8" s="14" t="s">
        <v>35</v>
      </c>
      <c r="C8" s="18">
        <v>101</v>
      </c>
      <c r="D8" s="14">
        <v>33273</v>
      </c>
      <c r="E8" s="14">
        <v>5995</v>
      </c>
      <c r="F8" s="19">
        <f>Table25[[#This Row],[TLA]]/Table25[[#This Row],[LOT]]</f>
        <v>0.18017611877498271</v>
      </c>
      <c r="G8" s="17">
        <v>6</v>
      </c>
      <c r="H8" s="17">
        <v>2</v>
      </c>
      <c r="I8" s="17">
        <v>1914</v>
      </c>
    </row>
    <row r="9" spans="1:9" ht="20" customHeight="1" x14ac:dyDescent="0.2">
      <c r="A9" s="8" t="s">
        <v>94</v>
      </c>
      <c r="B9" s="1" t="s">
        <v>57</v>
      </c>
      <c r="C9" s="15">
        <v>101</v>
      </c>
      <c r="D9" s="25">
        <v>17042</v>
      </c>
      <c r="E9" s="20">
        <v>3178</v>
      </c>
      <c r="F9" s="19">
        <f>Table25[[#This Row],[TLA]]/Table25[[#This Row],[LOT]]</f>
        <v>0.18648046003990143</v>
      </c>
      <c r="G9" s="24">
        <v>6</v>
      </c>
      <c r="H9" s="24">
        <v>2</v>
      </c>
      <c r="I9" s="24">
        <v>1923</v>
      </c>
    </row>
    <row r="10" spans="1:9" ht="20" customHeight="1" x14ac:dyDescent="0.2">
      <c r="A10" s="34" t="s">
        <v>70</v>
      </c>
      <c r="B10" s="35" t="s">
        <v>179</v>
      </c>
      <c r="C10" s="36">
        <v>101</v>
      </c>
      <c r="D10" s="35">
        <v>14244</v>
      </c>
      <c r="E10" s="35">
        <v>2674</v>
      </c>
      <c r="F10" s="37">
        <f>Table25[[#This Row],[TLA]]/Table25[[#This Row],[LOT]]</f>
        <v>0.18772816624543667</v>
      </c>
      <c r="G10" s="38">
        <v>6</v>
      </c>
      <c r="H10" s="38">
        <v>2</v>
      </c>
      <c r="I10" s="38">
        <v>1915</v>
      </c>
    </row>
    <row r="11" spans="1:9" ht="20" customHeight="1" x14ac:dyDescent="0.2">
      <c r="A11" s="8" t="s">
        <v>62</v>
      </c>
      <c r="B11" s="1" t="s">
        <v>25</v>
      </c>
      <c r="C11" s="15">
        <v>101</v>
      </c>
      <c r="D11" s="1">
        <v>13312</v>
      </c>
      <c r="E11" s="1">
        <v>2512</v>
      </c>
      <c r="F11" s="19">
        <f>Table25[[#This Row],[TLA]]/Table25[[#This Row],[LOT]]</f>
        <v>0.18870192307692307</v>
      </c>
      <c r="G11" s="17">
        <v>5</v>
      </c>
      <c r="H11" s="17">
        <v>2</v>
      </c>
      <c r="I11" s="17">
        <v>1936</v>
      </c>
    </row>
    <row r="12" spans="1:9" ht="20" customHeight="1" x14ac:dyDescent="0.2">
      <c r="A12" s="8" t="s">
        <v>67</v>
      </c>
      <c r="B12" s="12" t="s">
        <v>30</v>
      </c>
      <c r="C12" s="16">
        <v>101</v>
      </c>
      <c r="D12" s="12">
        <v>19876</v>
      </c>
      <c r="E12" s="12">
        <v>3879</v>
      </c>
      <c r="F12" s="19">
        <f>Table25[[#This Row],[TLA]]/Table25[[#This Row],[LOT]]</f>
        <v>0.19515999195009057</v>
      </c>
      <c r="G12" s="17">
        <v>6</v>
      </c>
      <c r="H12" s="17">
        <v>2</v>
      </c>
      <c r="I12" s="17">
        <v>1889</v>
      </c>
    </row>
    <row r="13" spans="1:9" ht="20" customHeight="1" x14ac:dyDescent="0.2">
      <c r="A13" s="8" t="s">
        <v>81</v>
      </c>
      <c r="B13" s="14" t="s">
        <v>44</v>
      </c>
      <c r="C13" s="15">
        <v>101</v>
      </c>
      <c r="D13" s="14">
        <v>10486</v>
      </c>
      <c r="E13" s="14">
        <v>2099</v>
      </c>
      <c r="F13" s="19">
        <f>Table25[[#This Row],[TLA]]/Table25[[#This Row],[LOT]]</f>
        <v>0.20017165744802595</v>
      </c>
      <c r="G13" s="17">
        <v>4</v>
      </c>
      <c r="H13" s="17">
        <v>2</v>
      </c>
      <c r="I13" s="17">
        <v>1917</v>
      </c>
    </row>
    <row r="14" spans="1:9" ht="20" customHeight="1" x14ac:dyDescent="0.2">
      <c r="A14" s="8" t="s">
        <v>88</v>
      </c>
      <c r="B14" s="1" t="s">
        <v>51</v>
      </c>
      <c r="C14" s="18">
        <v>101</v>
      </c>
      <c r="D14" s="1">
        <v>23605</v>
      </c>
      <c r="E14" s="1">
        <v>4821</v>
      </c>
      <c r="F14" s="19">
        <f>Table25[[#This Row],[TLA]]/Table25[[#This Row],[LOT]]</f>
        <v>0.20423639059521287</v>
      </c>
      <c r="G14" s="17">
        <v>4</v>
      </c>
      <c r="H14" s="17">
        <v>2.5</v>
      </c>
      <c r="I14" s="17">
        <v>1918</v>
      </c>
    </row>
    <row r="15" spans="1:9" ht="20" customHeight="1" x14ac:dyDescent="0.2">
      <c r="A15" s="8" t="s">
        <v>71</v>
      </c>
      <c r="B15" s="14" t="s">
        <v>34</v>
      </c>
      <c r="C15" s="18">
        <v>101</v>
      </c>
      <c r="D15" s="14">
        <v>19505</v>
      </c>
      <c r="E15" s="14">
        <v>4200</v>
      </c>
      <c r="F15" s="19">
        <f>Table25[[#This Row],[TLA]]/Table25[[#This Row],[LOT]]</f>
        <v>0.21532940271725198</v>
      </c>
      <c r="G15" s="17">
        <v>5</v>
      </c>
      <c r="H15" s="17">
        <v>2.25</v>
      </c>
      <c r="I15" s="17">
        <v>1917</v>
      </c>
    </row>
    <row r="16" spans="1:9" ht="20" customHeight="1" x14ac:dyDescent="0.2">
      <c r="A16" s="8" t="s">
        <v>64</v>
      </c>
      <c r="B16" s="1" t="s">
        <v>27</v>
      </c>
      <c r="C16" s="15">
        <v>101</v>
      </c>
      <c r="D16" s="1">
        <v>15366</v>
      </c>
      <c r="E16" s="1">
        <v>3323</v>
      </c>
      <c r="F16" s="19">
        <f>Table25[[#This Row],[TLA]]/Table25[[#This Row],[LOT]]</f>
        <v>0.21625667057139139</v>
      </c>
      <c r="G16" s="17">
        <v>5</v>
      </c>
      <c r="H16" s="17">
        <v>1.75</v>
      </c>
      <c r="I16" s="17">
        <v>1941</v>
      </c>
    </row>
    <row r="17" spans="1:9" ht="20" customHeight="1" x14ac:dyDescent="0.2">
      <c r="A17" s="8" t="s">
        <v>85</v>
      </c>
      <c r="B17" s="14" t="s">
        <v>48</v>
      </c>
      <c r="C17" s="18">
        <v>101</v>
      </c>
      <c r="D17" s="14">
        <v>20682</v>
      </c>
      <c r="E17" s="14">
        <v>4488</v>
      </c>
      <c r="F17" s="19">
        <f>Table25[[#This Row],[TLA]]/Table25[[#This Row],[LOT]]</f>
        <v>0.21700029010733971</v>
      </c>
      <c r="G17" s="17">
        <v>5</v>
      </c>
      <c r="H17" s="17">
        <v>2.5</v>
      </c>
      <c r="I17" s="17">
        <v>1925</v>
      </c>
    </row>
    <row r="18" spans="1:9" ht="20" customHeight="1" x14ac:dyDescent="0.2">
      <c r="A18" s="8" t="s">
        <v>82</v>
      </c>
      <c r="B18" s="14" t="s">
        <v>45</v>
      </c>
      <c r="C18" s="15">
        <v>101</v>
      </c>
      <c r="D18" s="14">
        <v>13885</v>
      </c>
      <c r="E18" s="14">
        <v>3100</v>
      </c>
      <c r="F18" s="19">
        <f>Table25[[#This Row],[TLA]]/Table25[[#This Row],[LOT]]</f>
        <v>0.22326251350378107</v>
      </c>
      <c r="G18" s="17">
        <v>6</v>
      </c>
      <c r="H18" s="17">
        <v>2</v>
      </c>
      <c r="I18" s="17">
        <v>1927</v>
      </c>
    </row>
    <row r="19" spans="1:9" ht="20" customHeight="1" x14ac:dyDescent="0.2">
      <c r="A19" s="8" t="s">
        <v>90</v>
      </c>
      <c r="B19" s="14" t="s">
        <v>53</v>
      </c>
      <c r="C19" s="15">
        <v>101</v>
      </c>
      <c r="D19" s="14">
        <v>16298</v>
      </c>
      <c r="E19" s="14">
        <v>3645</v>
      </c>
      <c r="F19" s="19">
        <f>Table25[[#This Row],[TLA]]/Table25[[#This Row],[LOT]]</f>
        <v>0.22364707326052277</v>
      </c>
      <c r="G19" s="17">
        <v>4</v>
      </c>
      <c r="H19" s="17">
        <v>2</v>
      </c>
      <c r="I19" s="17">
        <v>1937</v>
      </c>
    </row>
    <row r="20" spans="1:9" ht="20" customHeight="1" x14ac:dyDescent="0.2">
      <c r="A20" s="8" t="s">
        <v>75</v>
      </c>
      <c r="B20" s="14" t="s">
        <v>38</v>
      </c>
      <c r="C20" s="18">
        <v>101</v>
      </c>
      <c r="D20" s="14">
        <v>16698</v>
      </c>
      <c r="E20" s="14">
        <v>3758</v>
      </c>
      <c r="F20" s="19">
        <f>Table25[[#This Row],[TLA]]/Table25[[#This Row],[LOT]]</f>
        <v>0.22505689304108276</v>
      </c>
      <c r="G20" s="17">
        <v>5</v>
      </c>
      <c r="H20" s="17">
        <v>2</v>
      </c>
      <c r="I20" s="17">
        <v>1923</v>
      </c>
    </row>
    <row r="21" spans="1:9" ht="20" customHeight="1" x14ac:dyDescent="0.2">
      <c r="A21" s="8" t="s">
        <v>95</v>
      </c>
      <c r="B21" s="1" t="s">
        <v>58</v>
      </c>
      <c r="C21" s="18">
        <v>101</v>
      </c>
      <c r="D21" s="20">
        <v>10892</v>
      </c>
      <c r="E21" s="20">
        <v>2460</v>
      </c>
      <c r="F21" s="19">
        <f>Table25[[#This Row],[TLA]]/Table25[[#This Row],[LOT]]</f>
        <v>0.22585383767903047</v>
      </c>
      <c r="G21" s="24">
        <v>4</v>
      </c>
      <c r="H21" s="24">
        <v>2</v>
      </c>
      <c r="I21" s="24">
        <v>1925</v>
      </c>
    </row>
    <row r="22" spans="1:9" ht="20" customHeight="1" x14ac:dyDescent="0.2">
      <c r="A22" s="8" t="s">
        <v>93</v>
      </c>
      <c r="B22" s="14" t="s">
        <v>56</v>
      </c>
      <c r="C22" s="18">
        <v>101</v>
      </c>
      <c r="D22" s="14">
        <v>12706</v>
      </c>
      <c r="E22" s="14">
        <v>2901</v>
      </c>
      <c r="F22" s="19">
        <f>Table25[[#This Row],[TLA]]/Table25[[#This Row],[LOT]]</f>
        <v>0.22831733039508895</v>
      </c>
      <c r="G22" s="24">
        <v>5</v>
      </c>
      <c r="H22" s="24">
        <v>2</v>
      </c>
      <c r="I22" s="24">
        <v>1925</v>
      </c>
    </row>
    <row r="23" spans="1:9" ht="20" customHeight="1" x14ac:dyDescent="0.2">
      <c r="A23" s="8" t="s">
        <v>84</v>
      </c>
      <c r="B23" s="14" t="s">
        <v>47</v>
      </c>
      <c r="C23" s="18">
        <v>101</v>
      </c>
      <c r="D23" s="14">
        <v>15181</v>
      </c>
      <c r="E23" s="14">
        <v>3477</v>
      </c>
      <c r="F23" s="19">
        <f>Table25[[#This Row],[TLA]]/Table25[[#This Row],[LOT]]</f>
        <v>0.22903629536921152</v>
      </c>
      <c r="G23" s="17">
        <v>4</v>
      </c>
      <c r="H23" s="17">
        <v>2</v>
      </c>
      <c r="I23" s="17">
        <v>1925</v>
      </c>
    </row>
    <row r="24" spans="1:9" ht="20" customHeight="1" x14ac:dyDescent="0.2">
      <c r="A24" s="8" t="s">
        <v>89</v>
      </c>
      <c r="B24" s="14" t="s">
        <v>52</v>
      </c>
      <c r="C24" s="15">
        <v>101</v>
      </c>
      <c r="D24" s="14">
        <v>16926</v>
      </c>
      <c r="E24" s="14">
        <v>3895</v>
      </c>
      <c r="F24" s="19">
        <f>Table25[[#This Row],[TLA]]/Table25[[#This Row],[LOT]]</f>
        <v>0.23011934302256884</v>
      </c>
      <c r="G24" s="17">
        <v>5</v>
      </c>
      <c r="H24" s="17">
        <v>2</v>
      </c>
      <c r="I24" s="17">
        <v>1925</v>
      </c>
    </row>
    <row r="25" spans="1:9" ht="20" customHeight="1" x14ac:dyDescent="0.2">
      <c r="A25" s="8" t="s">
        <v>66</v>
      </c>
      <c r="B25" s="1" t="s">
        <v>29</v>
      </c>
      <c r="C25" s="15">
        <v>101</v>
      </c>
      <c r="D25" s="1">
        <v>15164</v>
      </c>
      <c r="E25" s="1">
        <v>3651</v>
      </c>
      <c r="F25" s="19">
        <f>Table25[[#This Row],[TLA]]/Table25[[#This Row],[LOT]]</f>
        <v>0.24076760749142706</v>
      </c>
      <c r="G25" s="17">
        <v>6</v>
      </c>
      <c r="H25" s="17">
        <v>2</v>
      </c>
      <c r="I25" s="17">
        <v>1912</v>
      </c>
    </row>
    <row r="26" spans="1:9" ht="20" customHeight="1" x14ac:dyDescent="0.2">
      <c r="A26" s="31" t="s">
        <v>91</v>
      </c>
      <c r="B26" s="14" t="s">
        <v>54</v>
      </c>
      <c r="C26" s="18">
        <v>101</v>
      </c>
      <c r="D26" s="14">
        <v>10471</v>
      </c>
      <c r="E26" s="14">
        <v>2724</v>
      </c>
      <c r="F26" s="19">
        <f>Table25[[#This Row],[TLA]]/Table25[[#This Row],[LOT]]</f>
        <v>0.26014707286792094</v>
      </c>
      <c r="G26" s="21">
        <v>3</v>
      </c>
      <c r="H26" s="21">
        <v>2.75</v>
      </c>
      <c r="I26" s="21">
        <v>1925</v>
      </c>
    </row>
    <row r="27" spans="1:9" ht="20" customHeight="1" x14ac:dyDescent="0.2">
      <c r="A27" s="8" t="s">
        <v>87</v>
      </c>
      <c r="B27" s="1" t="s">
        <v>50</v>
      </c>
      <c r="C27" s="18">
        <v>101</v>
      </c>
      <c r="D27" s="1">
        <v>17244</v>
      </c>
      <c r="E27" s="1">
        <v>4607</v>
      </c>
      <c r="F27" s="19">
        <f>Table25[[#This Row],[TLA]]/Table25[[#This Row],[LOT]]</f>
        <v>0.26716539086058921</v>
      </c>
      <c r="G27" s="17">
        <v>6</v>
      </c>
      <c r="H27" s="17">
        <v>2</v>
      </c>
      <c r="I27" s="17">
        <v>1981</v>
      </c>
    </row>
    <row r="28" spans="1:9" ht="20" customHeight="1" x14ac:dyDescent="0.2">
      <c r="A28" s="34" t="s">
        <v>180</v>
      </c>
      <c r="B28" s="35" t="s">
        <v>181</v>
      </c>
      <c r="C28" s="36">
        <v>101</v>
      </c>
      <c r="D28" s="35">
        <v>14244</v>
      </c>
      <c r="E28" s="35">
        <v>3842</v>
      </c>
      <c r="F28" s="37">
        <f>Table25[[#This Row],[TLA]]/Table25[[#This Row],[LOT]]</f>
        <v>0.26972760460544792</v>
      </c>
      <c r="G28" s="38">
        <v>4</v>
      </c>
      <c r="H28" s="38">
        <v>2</v>
      </c>
      <c r="I28" s="38">
        <v>1915</v>
      </c>
    </row>
    <row r="29" spans="1:9" ht="20" customHeight="1" x14ac:dyDescent="0.2">
      <c r="A29" s="8" t="s">
        <v>92</v>
      </c>
      <c r="B29" s="1" t="s">
        <v>55</v>
      </c>
      <c r="C29" s="18">
        <v>101</v>
      </c>
      <c r="D29" s="20">
        <v>11944</v>
      </c>
      <c r="E29" s="20">
        <v>3243</v>
      </c>
      <c r="F29" s="19">
        <f>Table25[[#This Row],[TLA]]/Table25[[#This Row],[LOT]]</f>
        <v>0.27151707970529138</v>
      </c>
      <c r="G29" s="24">
        <v>4</v>
      </c>
      <c r="H29" s="24">
        <v>2</v>
      </c>
      <c r="I29" s="24">
        <v>1921</v>
      </c>
    </row>
    <row r="30" spans="1:9" ht="20" customHeight="1" x14ac:dyDescent="0.2">
      <c r="A30" s="8" t="s">
        <v>61</v>
      </c>
      <c r="B30" s="12" t="s">
        <v>24</v>
      </c>
      <c r="C30" s="16">
        <v>101</v>
      </c>
      <c r="D30" s="12">
        <v>8720</v>
      </c>
      <c r="E30" s="12">
        <v>2392</v>
      </c>
      <c r="F30" s="19">
        <f>Table25[[#This Row],[TLA]]/Table25[[#This Row],[LOT]]</f>
        <v>0.27431192660550457</v>
      </c>
      <c r="G30" s="17">
        <v>4</v>
      </c>
      <c r="H30" s="17">
        <v>2</v>
      </c>
      <c r="I30" s="17">
        <v>1971</v>
      </c>
    </row>
    <row r="31" spans="1:9" ht="20" customHeight="1" x14ac:dyDescent="0.2">
      <c r="A31" s="8" t="s">
        <v>73</v>
      </c>
      <c r="B31" s="14" t="s">
        <v>36</v>
      </c>
      <c r="C31" s="18">
        <v>101</v>
      </c>
      <c r="D31" s="14">
        <v>13529</v>
      </c>
      <c r="E31" s="14">
        <v>3757</v>
      </c>
      <c r="F31" s="19">
        <f>Table25[[#This Row],[TLA]]/Table25[[#This Row],[LOT]]</f>
        <v>0.27769975607953284</v>
      </c>
      <c r="G31" s="17">
        <v>5</v>
      </c>
      <c r="H31" s="17">
        <v>2</v>
      </c>
      <c r="I31" s="17">
        <v>1925</v>
      </c>
    </row>
    <row r="32" spans="1:9" ht="20" customHeight="1" x14ac:dyDescent="0.2">
      <c r="A32" s="8" t="s">
        <v>80</v>
      </c>
      <c r="B32" s="1" t="s">
        <v>43</v>
      </c>
      <c r="C32" s="18">
        <v>101</v>
      </c>
      <c r="D32" s="1">
        <v>9190</v>
      </c>
      <c r="E32" s="1">
        <v>2570</v>
      </c>
      <c r="F32" s="19">
        <f>Table25[[#This Row],[TLA]]/Table25[[#This Row],[LOT]]</f>
        <v>0.279651795429815</v>
      </c>
      <c r="G32" s="17">
        <v>4</v>
      </c>
      <c r="H32" s="17">
        <v>2</v>
      </c>
      <c r="I32" s="17">
        <v>1921</v>
      </c>
    </row>
    <row r="33" spans="1:9" ht="20" customHeight="1" x14ac:dyDescent="0.2">
      <c r="A33" s="8" t="s">
        <v>79</v>
      </c>
      <c r="B33" s="14" t="s">
        <v>42</v>
      </c>
      <c r="C33" s="18">
        <v>101</v>
      </c>
      <c r="D33" s="14">
        <v>13749</v>
      </c>
      <c r="E33" s="14">
        <v>3884</v>
      </c>
      <c r="F33" s="19">
        <f>Table25[[#This Row],[TLA]]/Table25[[#This Row],[LOT]]</f>
        <v>0.28249327223798093</v>
      </c>
      <c r="G33" s="17">
        <v>5</v>
      </c>
      <c r="H33" s="17">
        <v>2</v>
      </c>
      <c r="I33" s="17">
        <v>1976</v>
      </c>
    </row>
    <row r="34" spans="1:9" ht="20" customHeight="1" x14ac:dyDescent="0.2">
      <c r="A34" s="8" t="s">
        <v>65</v>
      </c>
      <c r="B34" s="12" t="s">
        <v>28</v>
      </c>
      <c r="C34" s="16">
        <v>101</v>
      </c>
      <c r="D34" s="12">
        <v>11492</v>
      </c>
      <c r="E34" s="12">
        <v>3686</v>
      </c>
      <c r="F34" s="19">
        <f>Table25[[#This Row],[TLA]]/Table25[[#This Row],[LOT]]</f>
        <v>0.32074486599373475</v>
      </c>
      <c r="G34" s="17">
        <v>6</v>
      </c>
      <c r="H34" s="17">
        <v>2</v>
      </c>
      <c r="I34" s="17">
        <v>1914</v>
      </c>
    </row>
    <row r="35" spans="1:9" ht="20" customHeight="1" x14ac:dyDescent="0.2">
      <c r="A35" s="8" t="s">
        <v>96</v>
      </c>
      <c r="B35" s="1" t="s">
        <v>59</v>
      </c>
      <c r="C35" s="22">
        <v>101</v>
      </c>
      <c r="D35" s="20">
        <v>10917</v>
      </c>
      <c r="E35" s="20">
        <v>3544</v>
      </c>
      <c r="F35" s="19">
        <f>Table25[[#This Row],[TLA]]/Table25[[#This Row],[LOT]]</f>
        <v>0.32463130896766512</v>
      </c>
      <c r="G35" s="24">
        <v>4</v>
      </c>
      <c r="H35" s="24">
        <v>3</v>
      </c>
      <c r="I35" s="24">
        <v>1923</v>
      </c>
    </row>
    <row r="36" spans="1:9" ht="20" customHeight="1" x14ac:dyDescent="0.2">
      <c r="A36" s="8" t="s">
        <v>74</v>
      </c>
      <c r="B36" s="1" t="s">
        <v>37</v>
      </c>
      <c r="C36" s="15">
        <v>101</v>
      </c>
      <c r="D36" s="1">
        <v>8777</v>
      </c>
      <c r="E36" s="1">
        <v>2904</v>
      </c>
      <c r="F36" s="19">
        <f>Table25[[#This Row],[TLA]]/Table25[[#This Row],[LOT]]</f>
        <v>0.33086476016862254</v>
      </c>
      <c r="G36" s="17">
        <v>4</v>
      </c>
      <c r="H36" s="17">
        <v>2</v>
      </c>
      <c r="I36" s="17">
        <v>1922</v>
      </c>
    </row>
    <row r="37" spans="1:9" ht="20" customHeight="1" x14ac:dyDescent="0.2">
      <c r="A37" s="8" t="s">
        <v>86</v>
      </c>
      <c r="B37" s="14" t="s">
        <v>49</v>
      </c>
      <c r="C37" s="15">
        <v>101</v>
      </c>
      <c r="D37" s="14">
        <v>16314</v>
      </c>
      <c r="E37" s="14">
        <v>5559</v>
      </c>
      <c r="F37" s="19">
        <f>Table25[[#This Row],[TLA]]/Table25[[#This Row],[LOT]]</f>
        <v>0.3407502758367047</v>
      </c>
      <c r="G37" s="17">
        <v>7</v>
      </c>
      <c r="H37" s="17">
        <v>2.75</v>
      </c>
      <c r="I37" s="17">
        <v>1913</v>
      </c>
    </row>
    <row r="38" spans="1:9" ht="20" customHeight="1" x14ac:dyDescent="0.2">
      <c r="A38" s="29" t="s">
        <v>97</v>
      </c>
      <c r="B38" s="20" t="s">
        <v>60</v>
      </c>
      <c r="C38" s="26">
        <v>101</v>
      </c>
      <c r="D38" s="27">
        <v>7902</v>
      </c>
      <c r="E38" s="27">
        <v>2706</v>
      </c>
      <c r="F38" s="19">
        <f>Table25[[#This Row],[TLA]]/Table25[[#This Row],[LOT]]</f>
        <v>0.3424449506454062</v>
      </c>
      <c r="G38" s="21">
        <v>3</v>
      </c>
      <c r="H38" s="21">
        <v>2</v>
      </c>
      <c r="I38" s="21">
        <v>1982</v>
      </c>
    </row>
    <row r="39" spans="1:9" ht="20" customHeight="1" x14ac:dyDescent="0.2">
      <c r="A39" s="8" t="s">
        <v>63</v>
      </c>
      <c r="B39" s="12" t="s">
        <v>26</v>
      </c>
      <c r="C39" s="16">
        <v>101</v>
      </c>
      <c r="D39" s="12">
        <v>11240</v>
      </c>
      <c r="E39" s="12">
        <v>4274</v>
      </c>
      <c r="F39" s="19">
        <f>Table25[[#This Row],[TLA]]/Table25[[#This Row],[LOT]]</f>
        <v>0.38024911032028469</v>
      </c>
      <c r="G39" s="17">
        <v>6</v>
      </c>
      <c r="H39" s="17">
        <v>2</v>
      </c>
      <c r="I39" s="17">
        <v>1913</v>
      </c>
    </row>
    <row r="40" spans="1:9" ht="20" customHeight="1" x14ac:dyDescent="0.2">
      <c r="A40" s="8" t="s">
        <v>76</v>
      </c>
      <c r="B40" s="1" t="s">
        <v>39</v>
      </c>
      <c r="C40" s="15">
        <v>101</v>
      </c>
      <c r="D40" s="1">
        <v>8994</v>
      </c>
      <c r="E40" s="1">
        <v>3504</v>
      </c>
      <c r="F40" s="19">
        <f>Table25[[#This Row],[TLA]]/Table25[[#This Row],[LOT]]</f>
        <v>0.3895930620413609</v>
      </c>
      <c r="G40" s="17">
        <v>5</v>
      </c>
      <c r="H40" s="17">
        <v>2.75</v>
      </c>
      <c r="I40" s="17">
        <v>1920</v>
      </c>
    </row>
    <row r="41" spans="1:9" ht="20" customHeight="1" x14ac:dyDescent="0.2">
      <c r="C41" s="9" t="s">
        <v>9</v>
      </c>
      <c r="D41" s="10">
        <f>AVERAGE(D3:D40)</f>
        <v>15270.394736842105</v>
      </c>
      <c r="E41" s="10">
        <f>AVERAGE(E3:E40)</f>
        <v>3457.1578947368421</v>
      </c>
      <c r="F41" s="11">
        <f>AVERAGE(F3:F40)</f>
        <v>0.24037249370393696</v>
      </c>
      <c r="G41" s="10">
        <f>AVERAGE(G3:G40)</f>
        <v>4.7105263157894735</v>
      </c>
      <c r="H41" s="10">
        <f>AVERAGE(H3:H40)</f>
        <v>2.0986842105263159</v>
      </c>
    </row>
    <row r="42" spans="1:9" ht="20" customHeight="1" x14ac:dyDescent="0.2"/>
    <row r="43" spans="1:9" ht="20" customHeight="1" x14ac:dyDescent="0.2">
      <c r="G43" s="10"/>
    </row>
    <row r="44" spans="1:9" ht="20" customHeight="1" x14ac:dyDescent="0.2">
      <c r="E44" s="10"/>
    </row>
    <row r="45" spans="1:9" ht="20" customHeight="1" x14ac:dyDescent="0.2"/>
    <row r="46" spans="1:9" ht="20" customHeight="1" x14ac:dyDescent="0.2"/>
    <row r="47" spans="1:9" ht="20" customHeight="1" x14ac:dyDescent="0.2"/>
    <row r="48" spans="1:9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ageMargins left="0.25" right="0.25" top="0.75" bottom="0.75" header="0.3" footer="0.3"/>
  <pageSetup fitToHeight="0" orientation="landscape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DF34-8C62-2C47-8571-C76E1EAE9262}">
  <dimension ref="A1:M38"/>
  <sheetViews>
    <sheetView workbookViewId="0">
      <selection activeCell="P8" sqref="P8"/>
    </sheetView>
  </sheetViews>
  <sheetFormatPr baseColWidth="10" defaultRowHeight="16" x14ac:dyDescent="0.2"/>
  <cols>
    <col min="1" max="16384" width="10.83203125" style="30"/>
  </cols>
  <sheetData>
    <row r="1" spans="1:13" x14ac:dyDescent="0.2">
      <c r="A1" s="30" t="s">
        <v>10</v>
      </c>
      <c r="B1" s="30" t="s">
        <v>11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178</v>
      </c>
    </row>
    <row r="2" spans="1:13" x14ac:dyDescent="0.2">
      <c r="A2" s="30" t="s">
        <v>61</v>
      </c>
      <c r="B2" s="30" t="s">
        <v>177</v>
      </c>
      <c r="C2" s="30" t="s">
        <v>176</v>
      </c>
      <c r="D2" s="30" t="s">
        <v>24</v>
      </c>
      <c r="E2" s="30" t="s">
        <v>19</v>
      </c>
      <c r="F2" s="30" t="s">
        <v>21</v>
      </c>
      <c r="G2" s="30" t="s">
        <v>20</v>
      </c>
      <c r="H2" s="30">
        <v>2478</v>
      </c>
      <c r="I2" s="30" t="s">
        <v>19</v>
      </c>
      <c r="J2" s="30" t="s">
        <v>24</v>
      </c>
      <c r="L2" s="30">
        <v>10</v>
      </c>
      <c r="M2" s="30" t="s">
        <v>145</v>
      </c>
    </row>
    <row r="3" spans="1:13" x14ac:dyDescent="0.2">
      <c r="A3" s="30" t="s">
        <v>62</v>
      </c>
      <c r="B3" s="30" t="s">
        <v>175</v>
      </c>
      <c r="C3" s="30" t="s">
        <v>174</v>
      </c>
      <c r="D3" s="30" t="s">
        <v>25</v>
      </c>
      <c r="E3" s="30" t="s">
        <v>19</v>
      </c>
      <c r="F3" s="30" t="s">
        <v>21</v>
      </c>
      <c r="G3" s="30" t="s">
        <v>20</v>
      </c>
      <c r="H3" s="30">
        <v>2478</v>
      </c>
      <c r="I3" s="30" t="s">
        <v>19</v>
      </c>
      <c r="J3" s="30" t="s">
        <v>25</v>
      </c>
      <c r="L3" s="30">
        <v>15</v>
      </c>
      <c r="M3" s="30" t="s">
        <v>145</v>
      </c>
    </row>
    <row r="4" spans="1:13" x14ac:dyDescent="0.2">
      <c r="A4" s="30" t="s">
        <v>63</v>
      </c>
      <c r="B4" s="30" t="s">
        <v>173</v>
      </c>
      <c r="C4" s="30" t="s">
        <v>172</v>
      </c>
      <c r="D4" s="30" t="s">
        <v>26</v>
      </c>
      <c r="E4" s="30" t="s">
        <v>19</v>
      </c>
      <c r="F4" s="30" t="s">
        <v>21</v>
      </c>
      <c r="G4" s="30" t="s">
        <v>20</v>
      </c>
      <c r="H4" s="30">
        <v>2478</v>
      </c>
      <c r="I4" s="30" t="s">
        <v>19</v>
      </c>
      <c r="J4" s="30" t="s">
        <v>26</v>
      </c>
      <c r="L4" s="30">
        <v>16</v>
      </c>
      <c r="M4" s="30" t="s">
        <v>145</v>
      </c>
    </row>
    <row r="5" spans="1:13" x14ac:dyDescent="0.2">
      <c r="A5" s="30" t="s">
        <v>64</v>
      </c>
      <c r="B5" s="30" t="s">
        <v>171</v>
      </c>
      <c r="C5" s="30" t="s">
        <v>170</v>
      </c>
      <c r="D5" s="30" t="s">
        <v>27</v>
      </c>
      <c r="E5" s="30" t="s">
        <v>19</v>
      </c>
      <c r="F5" s="30" t="s">
        <v>21</v>
      </c>
      <c r="G5" s="30" t="s">
        <v>20</v>
      </c>
      <c r="H5" s="30">
        <v>2478</v>
      </c>
      <c r="I5" s="30" t="s">
        <v>19</v>
      </c>
      <c r="J5" s="30" t="s">
        <v>27</v>
      </c>
      <c r="L5" s="30">
        <v>21</v>
      </c>
      <c r="M5" s="30" t="s">
        <v>145</v>
      </c>
    </row>
    <row r="6" spans="1:13" x14ac:dyDescent="0.2">
      <c r="A6" s="30" t="s">
        <v>65</v>
      </c>
      <c r="B6" s="30" t="s">
        <v>169</v>
      </c>
      <c r="C6" s="30" t="s">
        <v>168</v>
      </c>
      <c r="D6" s="30" t="s">
        <v>28</v>
      </c>
      <c r="E6" s="30" t="s">
        <v>19</v>
      </c>
      <c r="F6" s="30" t="s">
        <v>21</v>
      </c>
      <c r="G6" s="30" t="s">
        <v>20</v>
      </c>
      <c r="H6" s="30">
        <v>2478</v>
      </c>
      <c r="I6" s="30" t="s">
        <v>19</v>
      </c>
      <c r="J6" s="30" t="s">
        <v>28</v>
      </c>
      <c r="L6" s="30">
        <v>24</v>
      </c>
      <c r="M6" s="30" t="s">
        <v>145</v>
      </c>
    </row>
    <row r="7" spans="1:13" x14ac:dyDescent="0.2">
      <c r="A7" s="30" t="s">
        <v>66</v>
      </c>
      <c r="B7" s="30" t="s">
        <v>167</v>
      </c>
      <c r="C7" s="30" t="s">
        <v>166</v>
      </c>
      <c r="D7" s="30" t="s">
        <v>29</v>
      </c>
      <c r="E7" s="30" t="s">
        <v>19</v>
      </c>
      <c r="F7" s="30" t="s">
        <v>21</v>
      </c>
      <c r="G7" s="30" t="s">
        <v>20</v>
      </c>
      <c r="H7" s="30">
        <v>2478</v>
      </c>
      <c r="I7" s="30" t="s">
        <v>19</v>
      </c>
      <c r="J7" s="30" t="s">
        <v>29</v>
      </c>
      <c r="L7" s="30">
        <v>26</v>
      </c>
      <c r="M7" s="30" t="s">
        <v>145</v>
      </c>
    </row>
    <row r="8" spans="1:13" x14ac:dyDescent="0.2">
      <c r="A8" s="30" t="s">
        <v>67</v>
      </c>
      <c r="B8" s="30" t="s">
        <v>165</v>
      </c>
      <c r="C8" s="30" t="s">
        <v>164</v>
      </c>
      <c r="D8" s="30" t="s">
        <v>30</v>
      </c>
      <c r="E8" s="30" t="s">
        <v>19</v>
      </c>
      <c r="F8" s="30" t="s">
        <v>21</v>
      </c>
      <c r="G8" s="30" t="s">
        <v>20</v>
      </c>
      <c r="H8" s="30">
        <v>2478</v>
      </c>
      <c r="I8" s="30" t="s">
        <v>19</v>
      </c>
      <c r="J8" s="30" t="s">
        <v>30</v>
      </c>
      <c r="L8" s="30">
        <v>27</v>
      </c>
      <c r="M8" s="30" t="s">
        <v>145</v>
      </c>
    </row>
    <row r="9" spans="1:13" x14ac:dyDescent="0.2">
      <c r="A9" s="30" t="s">
        <v>68</v>
      </c>
      <c r="B9" s="30" t="s">
        <v>163</v>
      </c>
      <c r="C9" s="30" t="s">
        <v>162</v>
      </c>
      <c r="D9" s="30" t="s">
        <v>31</v>
      </c>
      <c r="E9" s="30" t="s">
        <v>19</v>
      </c>
      <c r="F9" s="30" t="s">
        <v>21</v>
      </c>
      <c r="G9" s="30" t="s">
        <v>20</v>
      </c>
      <c r="H9" s="30">
        <v>2478</v>
      </c>
      <c r="I9" s="30" t="s">
        <v>19</v>
      </c>
      <c r="J9" s="30" t="s">
        <v>31</v>
      </c>
      <c r="L9" s="30">
        <v>34</v>
      </c>
      <c r="M9" s="30" t="s">
        <v>145</v>
      </c>
    </row>
    <row r="10" spans="1:13" x14ac:dyDescent="0.2">
      <c r="A10" s="30" t="s">
        <v>69</v>
      </c>
      <c r="B10" s="30" t="s">
        <v>161</v>
      </c>
      <c r="C10" s="30" t="s">
        <v>160</v>
      </c>
      <c r="D10" s="30" t="s">
        <v>32</v>
      </c>
      <c r="E10" s="30" t="s">
        <v>19</v>
      </c>
      <c r="F10" s="30" t="s">
        <v>21</v>
      </c>
      <c r="G10" s="30" t="s">
        <v>20</v>
      </c>
      <c r="H10" s="30">
        <v>2478</v>
      </c>
      <c r="I10" s="30" t="s">
        <v>19</v>
      </c>
      <c r="J10" s="30" t="s">
        <v>32</v>
      </c>
      <c r="L10" s="30">
        <v>35</v>
      </c>
      <c r="M10" s="30" t="s">
        <v>145</v>
      </c>
    </row>
    <row r="11" spans="1:13" x14ac:dyDescent="0.2">
      <c r="A11" s="30" t="s">
        <v>70</v>
      </c>
      <c r="B11" s="30" t="s">
        <v>159</v>
      </c>
      <c r="C11" s="30" t="s">
        <v>158</v>
      </c>
      <c r="D11" s="30" t="s">
        <v>33</v>
      </c>
      <c r="E11" s="30" t="s">
        <v>19</v>
      </c>
      <c r="F11" s="30" t="s">
        <v>21</v>
      </c>
      <c r="G11" s="30" t="s">
        <v>20</v>
      </c>
      <c r="H11" s="30">
        <v>2478</v>
      </c>
      <c r="I11" s="30" t="s">
        <v>19</v>
      </c>
      <c r="J11" s="30" t="s">
        <v>33</v>
      </c>
      <c r="L11" s="30">
        <v>41</v>
      </c>
      <c r="M11" s="30" t="s">
        <v>145</v>
      </c>
    </row>
    <row r="12" spans="1:13" x14ac:dyDescent="0.2">
      <c r="A12" s="30" t="s">
        <v>71</v>
      </c>
      <c r="B12" s="30" t="s">
        <v>157</v>
      </c>
      <c r="C12" s="30" t="s">
        <v>156</v>
      </c>
      <c r="D12" s="30" t="s">
        <v>34</v>
      </c>
      <c r="E12" s="30" t="s">
        <v>19</v>
      </c>
      <c r="F12" s="30" t="s">
        <v>21</v>
      </c>
      <c r="G12" s="30" t="s">
        <v>20</v>
      </c>
      <c r="H12" s="30">
        <v>2478</v>
      </c>
      <c r="I12" s="30" t="s">
        <v>19</v>
      </c>
      <c r="J12" s="30" t="s">
        <v>34</v>
      </c>
      <c r="L12" s="30">
        <v>48</v>
      </c>
      <c r="M12" s="30" t="s">
        <v>145</v>
      </c>
    </row>
    <row r="13" spans="1:13" x14ac:dyDescent="0.2">
      <c r="A13" s="30" t="s">
        <v>72</v>
      </c>
      <c r="B13" s="30" t="s">
        <v>155</v>
      </c>
      <c r="C13" s="30" t="s">
        <v>154</v>
      </c>
      <c r="D13" s="30" t="s">
        <v>35</v>
      </c>
      <c r="E13" s="30" t="s">
        <v>19</v>
      </c>
      <c r="F13" s="30" t="s">
        <v>21</v>
      </c>
      <c r="G13" s="30" t="s">
        <v>20</v>
      </c>
      <c r="H13" s="30">
        <v>2478</v>
      </c>
      <c r="I13" s="30" t="s">
        <v>19</v>
      </c>
      <c r="J13" s="30" t="s">
        <v>35</v>
      </c>
      <c r="L13" s="30">
        <v>49</v>
      </c>
      <c r="M13" s="30" t="s">
        <v>145</v>
      </c>
    </row>
    <row r="14" spans="1:13" x14ac:dyDescent="0.2">
      <c r="A14" s="30" t="s">
        <v>73</v>
      </c>
      <c r="B14" s="30" t="s">
        <v>153</v>
      </c>
      <c r="C14" s="30" t="s">
        <v>152</v>
      </c>
      <c r="D14" s="30" t="s">
        <v>36</v>
      </c>
      <c r="E14" s="30" t="s">
        <v>19</v>
      </c>
      <c r="F14" s="30" t="s">
        <v>21</v>
      </c>
      <c r="G14" s="30" t="s">
        <v>20</v>
      </c>
      <c r="H14" s="30">
        <v>2478</v>
      </c>
      <c r="I14" s="30" t="s">
        <v>19</v>
      </c>
      <c r="J14" s="30" t="s">
        <v>36</v>
      </c>
      <c r="L14" s="30">
        <v>52</v>
      </c>
      <c r="M14" s="30" t="s">
        <v>145</v>
      </c>
    </row>
    <row r="15" spans="1:13" x14ac:dyDescent="0.2">
      <c r="A15" s="30" t="s">
        <v>74</v>
      </c>
      <c r="B15" s="30" t="s">
        <v>151</v>
      </c>
      <c r="C15" s="30" t="s">
        <v>150</v>
      </c>
      <c r="D15" s="30" t="s">
        <v>37</v>
      </c>
      <c r="E15" s="30" t="s">
        <v>19</v>
      </c>
      <c r="F15" s="30" t="s">
        <v>21</v>
      </c>
      <c r="G15" s="30" t="s">
        <v>20</v>
      </c>
      <c r="H15" s="30">
        <v>2478</v>
      </c>
      <c r="I15" s="30" t="s">
        <v>19</v>
      </c>
      <c r="J15" s="30" t="s">
        <v>37</v>
      </c>
      <c r="L15" s="30">
        <v>53</v>
      </c>
      <c r="M15" s="30" t="s">
        <v>145</v>
      </c>
    </row>
    <row r="16" spans="1:13" x14ac:dyDescent="0.2">
      <c r="A16" s="30" t="s">
        <v>75</v>
      </c>
      <c r="B16" s="30" t="s">
        <v>149</v>
      </c>
      <c r="C16" s="30" t="s">
        <v>148</v>
      </c>
      <c r="D16" s="30" t="s">
        <v>38</v>
      </c>
      <c r="E16" s="30" t="s">
        <v>19</v>
      </c>
      <c r="F16" s="30" t="s">
        <v>21</v>
      </c>
      <c r="G16" s="30" t="s">
        <v>20</v>
      </c>
      <c r="H16" s="30">
        <v>2478</v>
      </c>
      <c r="I16" s="30" t="s">
        <v>19</v>
      </c>
      <c r="J16" s="30" t="s">
        <v>38</v>
      </c>
      <c r="L16" s="30">
        <v>58</v>
      </c>
      <c r="M16" s="30" t="s">
        <v>145</v>
      </c>
    </row>
    <row r="17" spans="1:13" x14ac:dyDescent="0.2">
      <c r="A17" s="30" t="s">
        <v>76</v>
      </c>
      <c r="B17" s="30" t="s">
        <v>147</v>
      </c>
      <c r="C17" s="30" t="s">
        <v>146</v>
      </c>
      <c r="D17" s="30" t="s">
        <v>39</v>
      </c>
      <c r="E17" s="30" t="s">
        <v>19</v>
      </c>
      <c r="F17" s="30" t="s">
        <v>21</v>
      </c>
      <c r="G17" s="30" t="s">
        <v>20</v>
      </c>
      <c r="H17" s="30">
        <v>2478</v>
      </c>
      <c r="I17" s="30" t="s">
        <v>19</v>
      </c>
      <c r="J17" s="30" t="s">
        <v>39</v>
      </c>
      <c r="L17" s="30">
        <v>63</v>
      </c>
      <c r="M17" s="30" t="s">
        <v>145</v>
      </c>
    </row>
    <row r="18" spans="1:13" x14ac:dyDescent="0.2">
      <c r="A18" s="30" t="s">
        <v>77</v>
      </c>
      <c r="B18" s="30" t="s">
        <v>144</v>
      </c>
      <c r="C18" s="30" t="s">
        <v>143</v>
      </c>
      <c r="D18" s="30" t="s">
        <v>40</v>
      </c>
      <c r="E18" s="30" t="s">
        <v>19</v>
      </c>
      <c r="F18" s="30" t="s">
        <v>21</v>
      </c>
      <c r="G18" s="30" t="s">
        <v>20</v>
      </c>
      <c r="H18" s="30">
        <v>2478</v>
      </c>
      <c r="I18" s="30" t="s">
        <v>19</v>
      </c>
      <c r="J18" s="30" t="s">
        <v>40</v>
      </c>
      <c r="L18" s="30">
        <v>49</v>
      </c>
      <c r="M18" s="30" t="s">
        <v>139</v>
      </c>
    </row>
    <row r="19" spans="1:13" x14ac:dyDescent="0.2">
      <c r="A19" s="30" t="s">
        <v>78</v>
      </c>
      <c r="B19" s="30" t="s">
        <v>142</v>
      </c>
      <c r="C19" s="30" t="s">
        <v>19</v>
      </c>
      <c r="D19" s="30" t="s">
        <v>41</v>
      </c>
      <c r="E19" s="30" t="s">
        <v>19</v>
      </c>
      <c r="F19" s="30" t="s">
        <v>21</v>
      </c>
      <c r="G19" s="30" t="s">
        <v>20</v>
      </c>
      <c r="H19" s="30">
        <v>2478</v>
      </c>
      <c r="I19" s="30" t="s">
        <v>19</v>
      </c>
      <c r="J19" s="30" t="s">
        <v>41</v>
      </c>
      <c r="L19" s="30">
        <v>59</v>
      </c>
      <c r="M19" s="30" t="s">
        <v>139</v>
      </c>
    </row>
    <row r="20" spans="1:13" x14ac:dyDescent="0.2">
      <c r="A20" s="30" t="s">
        <v>79</v>
      </c>
      <c r="B20" s="30" t="s">
        <v>141</v>
      </c>
      <c r="C20" s="30" t="s">
        <v>140</v>
      </c>
      <c r="D20" s="30" t="s">
        <v>42</v>
      </c>
      <c r="E20" s="30" t="s">
        <v>19</v>
      </c>
      <c r="F20" s="30" t="s">
        <v>21</v>
      </c>
      <c r="G20" s="30" t="s">
        <v>20</v>
      </c>
      <c r="H20" s="30">
        <v>2478</v>
      </c>
      <c r="I20" s="30" t="s">
        <v>19</v>
      </c>
      <c r="J20" s="30" t="s">
        <v>42</v>
      </c>
      <c r="L20" s="30">
        <v>67</v>
      </c>
      <c r="M20" s="30" t="s">
        <v>139</v>
      </c>
    </row>
    <row r="21" spans="1:13" x14ac:dyDescent="0.2">
      <c r="A21" s="30" t="s">
        <v>80</v>
      </c>
      <c r="B21" s="30" t="s">
        <v>138</v>
      </c>
      <c r="C21" s="30" t="s">
        <v>137</v>
      </c>
      <c r="D21" s="30" t="s">
        <v>43</v>
      </c>
      <c r="E21" s="30" t="s">
        <v>19</v>
      </c>
      <c r="F21" s="30" t="s">
        <v>21</v>
      </c>
      <c r="G21" s="30" t="s">
        <v>20</v>
      </c>
      <c r="H21" s="30">
        <v>2478</v>
      </c>
      <c r="I21" s="30" t="s">
        <v>19</v>
      </c>
      <c r="J21" s="30" t="s">
        <v>43</v>
      </c>
      <c r="L21" s="30">
        <v>19</v>
      </c>
      <c r="M21" s="30" t="s">
        <v>134</v>
      </c>
    </row>
    <row r="22" spans="1:13" x14ac:dyDescent="0.2">
      <c r="A22" s="30" t="s">
        <v>81</v>
      </c>
      <c r="B22" s="30" t="s">
        <v>136</v>
      </c>
      <c r="C22" s="30" t="s">
        <v>135</v>
      </c>
      <c r="D22" s="30" t="s">
        <v>44</v>
      </c>
      <c r="E22" s="30" t="s">
        <v>19</v>
      </c>
      <c r="F22" s="30" t="s">
        <v>21</v>
      </c>
      <c r="G22" s="30" t="s">
        <v>20</v>
      </c>
      <c r="H22" s="30">
        <v>2478</v>
      </c>
      <c r="I22" s="30" t="s">
        <v>19</v>
      </c>
      <c r="J22" s="30" t="s">
        <v>44</v>
      </c>
      <c r="L22" s="30">
        <v>20</v>
      </c>
      <c r="M22" s="30" t="s">
        <v>134</v>
      </c>
    </row>
    <row r="23" spans="1:13" x14ac:dyDescent="0.2">
      <c r="A23" s="30" t="s">
        <v>82</v>
      </c>
      <c r="B23" s="30" t="s">
        <v>133</v>
      </c>
      <c r="C23" s="30" t="s">
        <v>132</v>
      </c>
      <c r="D23" s="30" t="s">
        <v>45</v>
      </c>
      <c r="E23" s="30" t="s">
        <v>19</v>
      </c>
      <c r="F23" s="30" t="s">
        <v>21</v>
      </c>
      <c r="G23" s="30" t="s">
        <v>20</v>
      </c>
      <c r="H23" s="30">
        <v>2478</v>
      </c>
      <c r="I23" s="30" t="s">
        <v>19</v>
      </c>
      <c r="J23" s="30" t="s">
        <v>45</v>
      </c>
      <c r="L23" s="30">
        <v>8</v>
      </c>
      <c r="M23" s="30" t="s">
        <v>101</v>
      </c>
    </row>
    <row r="24" spans="1:13" x14ac:dyDescent="0.2">
      <c r="A24" s="30" t="s">
        <v>83</v>
      </c>
      <c r="B24" s="30" t="s">
        <v>131</v>
      </c>
      <c r="C24" s="30" t="s">
        <v>130</v>
      </c>
      <c r="D24" s="30" t="s">
        <v>46</v>
      </c>
      <c r="E24" s="30" t="s">
        <v>19</v>
      </c>
      <c r="F24" s="30" t="s">
        <v>21</v>
      </c>
      <c r="G24" s="30" t="s">
        <v>20</v>
      </c>
      <c r="H24" s="30">
        <v>2478</v>
      </c>
      <c r="I24" s="30" t="s">
        <v>19</v>
      </c>
      <c r="J24" s="30" t="s">
        <v>46</v>
      </c>
      <c r="L24" s="30">
        <v>17</v>
      </c>
      <c r="M24" s="30" t="s">
        <v>101</v>
      </c>
    </row>
    <row r="25" spans="1:13" x14ac:dyDescent="0.2">
      <c r="A25" s="30" t="s">
        <v>84</v>
      </c>
      <c r="B25" s="30" t="s">
        <v>129</v>
      </c>
      <c r="C25" s="30" t="s">
        <v>128</v>
      </c>
      <c r="D25" s="30" t="s">
        <v>127</v>
      </c>
      <c r="E25" s="30" t="s">
        <v>19</v>
      </c>
      <c r="F25" s="30" t="s">
        <v>126</v>
      </c>
      <c r="G25" s="30" t="s">
        <v>20</v>
      </c>
      <c r="H25" s="30">
        <v>2460</v>
      </c>
      <c r="I25" s="30" t="s">
        <v>19</v>
      </c>
      <c r="J25" s="30" t="s">
        <v>47</v>
      </c>
      <c r="L25" s="30">
        <v>25</v>
      </c>
      <c r="M25" s="30" t="s">
        <v>101</v>
      </c>
    </row>
    <row r="26" spans="1:13" x14ac:dyDescent="0.2">
      <c r="A26" s="30" t="s">
        <v>85</v>
      </c>
      <c r="B26" s="30" t="s">
        <v>125</v>
      </c>
      <c r="C26" s="30" t="s">
        <v>124</v>
      </c>
      <c r="D26" s="30" t="s">
        <v>48</v>
      </c>
      <c r="E26" s="30" t="s">
        <v>19</v>
      </c>
      <c r="F26" s="30" t="s">
        <v>21</v>
      </c>
      <c r="G26" s="30" t="s">
        <v>20</v>
      </c>
      <c r="H26" s="30">
        <v>2478</v>
      </c>
      <c r="I26" s="30" t="s">
        <v>19</v>
      </c>
      <c r="J26" s="30" t="s">
        <v>48</v>
      </c>
      <c r="L26" s="30">
        <v>33</v>
      </c>
      <c r="M26" s="30" t="s">
        <v>101</v>
      </c>
    </row>
    <row r="27" spans="1:13" x14ac:dyDescent="0.2">
      <c r="A27" s="30" t="s">
        <v>86</v>
      </c>
      <c r="B27" s="30" t="s">
        <v>123</v>
      </c>
      <c r="C27" s="30" t="s">
        <v>122</v>
      </c>
      <c r="D27" s="30" t="s">
        <v>49</v>
      </c>
      <c r="E27" s="30" t="s">
        <v>19</v>
      </c>
      <c r="F27" s="30" t="s">
        <v>21</v>
      </c>
      <c r="G27" s="30" t="s">
        <v>20</v>
      </c>
      <c r="H27" s="30">
        <v>2478</v>
      </c>
      <c r="I27" s="30" t="s">
        <v>19</v>
      </c>
      <c r="J27" s="30" t="s">
        <v>49</v>
      </c>
      <c r="L27" s="30">
        <v>36</v>
      </c>
      <c r="M27" s="30" t="s">
        <v>101</v>
      </c>
    </row>
    <row r="28" spans="1:13" x14ac:dyDescent="0.2">
      <c r="A28" s="30" t="s">
        <v>87</v>
      </c>
      <c r="B28" s="30" t="s">
        <v>121</v>
      </c>
      <c r="C28" s="30" t="s">
        <v>120</v>
      </c>
      <c r="D28" s="30" t="s">
        <v>119</v>
      </c>
      <c r="E28" s="30" t="s">
        <v>19</v>
      </c>
      <c r="F28" s="30" t="s">
        <v>21</v>
      </c>
      <c r="G28" s="30" t="s">
        <v>20</v>
      </c>
      <c r="H28" s="30">
        <v>2478</v>
      </c>
      <c r="I28" s="30" t="s">
        <v>19</v>
      </c>
      <c r="J28" s="30" t="s">
        <v>50</v>
      </c>
      <c r="L28" s="30">
        <v>38</v>
      </c>
      <c r="M28" s="30" t="s">
        <v>101</v>
      </c>
    </row>
    <row r="29" spans="1:13" x14ac:dyDescent="0.2">
      <c r="A29" s="30" t="s">
        <v>88</v>
      </c>
      <c r="B29" s="30" t="s">
        <v>118</v>
      </c>
      <c r="C29" s="30" t="s">
        <v>117</v>
      </c>
      <c r="D29" s="30" t="s">
        <v>51</v>
      </c>
      <c r="E29" s="30" t="s">
        <v>19</v>
      </c>
      <c r="F29" s="30" t="s">
        <v>21</v>
      </c>
      <c r="G29" s="30" t="s">
        <v>20</v>
      </c>
      <c r="H29" s="30">
        <v>2478</v>
      </c>
      <c r="I29" s="30" t="s">
        <v>19</v>
      </c>
      <c r="J29" s="30" t="s">
        <v>51</v>
      </c>
      <c r="L29" s="30">
        <v>40</v>
      </c>
      <c r="M29" s="30" t="s">
        <v>101</v>
      </c>
    </row>
    <row r="30" spans="1:13" x14ac:dyDescent="0.2">
      <c r="A30" s="30" t="s">
        <v>89</v>
      </c>
      <c r="B30" s="30" t="s">
        <v>116</v>
      </c>
      <c r="C30" s="30" t="s">
        <v>115</v>
      </c>
      <c r="D30" s="30" t="s">
        <v>52</v>
      </c>
      <c r="E30" s="30" t="s">
        <v>19</v>
      </c>
      <c r="F30" s="30" t="s">
        <v>21</v>
      </c>
      <c r="G30" s="30" t="s">
        <v>20</v>
      </c>
      <c r="H30" s="30">
        <v>2478</v>
      </c>
      <c r="I30" s="30" t="s">
        <v>19</v>
      </c>
      <c r="J30" s="30" t="s">
        <v>52</v>
      </c>
      <c r="L30" s="30">
        <v>43</v>
      </c>
      <c r="M30" s="30" t="s">
        <v>101</v>
      </c>
    </row>
    <row r="31" spans="1:13" x14ac:dyDescent="0.2">
      <c r="A31" s="30" t="s">
        <v>90</v>
      </c>
      <c r="B31" s="30" t="s">
        <v>114</v>
      </c>
      <c r="C31" s="30" t="s">
        <v>113</v>
      </c>
      <c r="D31" s="30" t="s">
        <v>53</v>
      </c>
      <c r="E31" s="30" t="s">
        <v>19</v>
      </c>
      <c r="F31" s="30" t="s">
        <v>21</v>
      </c>
      <c r="G31" s="30" t="s">
        <v>20</v>
      </c>
      <c r="H31" s="30">
        <v>2478</v>
      </c>
      <c r="I31" s="30" t="s">
        <v>19</v>
      </c>
      <c r="J31" s="30" t="s">
        <v>53</v>
      </c>
      <c r="L31" s="30">
        <v>44</v>
      </c>
      <c r="M31" s="30" t="s">
        <v>101</v>
      </c>
    </row>
    <row r="32" spans="1:13" x14ac:dyDescent="0.2">
      <c r="A32" s="30" t="s">
        <v>91</v>
      </c>
      <c r="B32" s="30" t="s">
        <v>112</v>
      </c>
      <c r="C32" s="30" t="s">
        <v>111</v>
      </c>
      <c r="D32" s="30" t="s">
        <v>54</v>
      </c>
      <c r="E32" s="30" t="s">
        <v>19</v>
      </c>
      <c r="F32" s="30" t="s">
        <v>21</v>
      </c>
      <c r="G32" s="30" t="s">
        <v>20</v>
      </c>
      <c r="H32" s="30">
        <v>2478</v>
      </c>
      <c r="I32" s="30" t="s">
        <v>19</v>
      </c>
      <c r="J32" s="30" t="s">
        <v>54</v>
      </c>
      <c r="L32" s="30">
        <v>51</v>
      </c>
      <c r="M32" s="30" t="s">
        <v>101</v>
      </c>
    </row>
    <row r="33" spans="1:13" x14ac:dyDescent="0.2">
      <c r="A33" s="30" t="s">
        <v>92</v>
      </c>
      <c r="B33" s="30" t="s">
        <v>110</v>
      </c>
      <c r="C33" s="30" t="s">
        <v>109</v>
      </c>
      <c r="D33" s="30" t="s">
        <v>55</v>
      </c>
      <c r="E33" s="30" t="s">
        <v>19</v>
      </c>
      <c r="F33" s="30" t="s">
        <v>21</v>
      </c>
      <c r="G33" s="30" t="s">
        <v>20</v>
      </c>
      <c r="H33" s="30">
        <v>2478</v>
      </c>
      <c r="I33" s="30" t="s">
        <v>19</v>
      </c>
      <c r="J33" s="30" t="s">
        <v>55</v>
      </c>
      <c r="L33" s="30">
        <v>58</v>
      </c>
      <c r="M33" s="30" t="s">
        <v>101</v>
      </c>
    </row>
    <row r="34" spans="1:13" x14ac:dyDescent="0.2">
      <c r="A34" s="30" t="s">
        <v>93</v>
      </c>
      <c r="B34" s="30" t="s">
        <v>108</v>
      </c>
      <c r="C34" s="30" t="s">
        <v>107</v>
      </c>
      <c r="D34" s="30" t="s">
        <v>56</v>
      </c>
      <c r="E34" s="30" t="s">
        <v>19</v>
      </c>
      <c r="F34" s="30" t="s">
        <v>21</v>
      </c>
      <c r="G34" s="30" t="s">
        <v>20</v>
      </c>
      <c r="H34" s="30">
        <v>2478</v>
      </c>
      <c r="I34" s="30" t="s">
        <v>19</v>
      </c>
      <c r="J34" s="30" t="s">
        <v>56</v>
      </c>
      <c r="L34" s="30">
        <v>59</v>
      </c>
      <c r="M34" s="30" t="s">
        <v>101</v>
      </c>
    </row>
    <row r="35" spans="1:13" x14ac:dyDescent="0.2">
      <c r="A35" s="30" t="s">
        <v>94</v>
      </c>
      <c r="B35" s="30" t="s">
        <v>106</v>
      </c>
      <c r="C35" s="30" t="s">
        <v>19</v>
      </c>
      <c r="D35" s="30" t="s">
        <v>57</v>
      </c>
      <c r="E35" s="30" t="s">
        <v>19</v>
      </c>
      <c r="F35" s="30" t="s">
        <v>21</v>
      </c>
      <c r="G35" s="30" t="s">
        <v>20</v>
      </c>
      <c r="H35" s="30">
        <v>2478</v>
      </c>
      <c r="I35" s="30" t="s">
        <v>19</v>
      </c>
      <c r="J35" s="30" t="s">
        <v>57</v>
      </c>
      <c r="L35" s="30">
        <v>66</v>
      </c>
      <c r="M35" s="30" t="s">
        <v>101</v>
      </c>
    </row>
    <row r="36" spans="1:13" x14ac:dyDescent="0.2">
      <c r="A36" s="30" t="s">
        <v>95</v>
      </c>
      <c r="B36" s="30" t="s">
        <v>105</v>
      </c>
      <c r="C36" s="30" t="s">
        <v>104</v>
      </c>
      <c r="D36" s="30" t="s">
        <v>58</v>
      </c>
      <c r="E36" s="30" t="s">
        <v>19</v>
      </c>
      <c r="F36" s="30" t="s">
        <v>21</v>
      </c>
      <c r="G36" s="30" t="s">
        <v>20</v>
      </c>
      <c r="H36" s="30">
        <v>2478</v>
      </c>
      <c r="I36" s="30" t="s">
        <v>19</v>
      </c>
      <c r="J36" s="30" t="s">
        <v>58</v>
      </c>
      <c r="L36" s="30">
        <v>69</v>
      </c>
      <c r="M36" s="30" t="s">
        <v>101</v>
      </c>
    </row>
    <row r="37" spans="1:13" x14ac:dyDescent="0.2">
      <c r="A37" s="30" t="s">
        <v>96</v>
      </c>
      <c r="B37" s="30" t="s">
        <v>103</v>
      </c>
      <c r="C37" s="30" t="s">
        <v>102</v>
      </c>
      <c r="D37" s="30" t="s">
        <v>59</v>
      </c>
      <c r="E37" s="30" t="s">
        <v>19</v>
      </c>
      <c r="F37" s="30" t="s">
        <v>21</v>
      </c>
      <c r="G37" s="30" t="s">
        <v>20</v>
      </c>
      <c r="H37" s="30">
        <v>2478</v>
      </c>
      <c r="I37" s="30" t="s">
        <v>19</v>
      </c>
      <c r="J37" s="30" t="s">
        <v>59</v>
      </c>
      <c r="L37" s="30">
        <v>74</v>
      </c>
      <c r="M37" s="30" t="s">
        <v>101</v>
      </c>
    </row>
    <row r="38" spans="1:13" x14ac:dyDescent="0.2">
      <c r="A38" s="30" t="s">
        <v>97</v>
      </c>
      <c r="B38" s="30" t="s">
        <v>100</v>
      </c>
      <c r="C38" s="30" t="s">
        <v>99</v>
      </c>
      <c r="D38" s="30" t="s">
        <v>60</v>
      </c>
      <c r="E38" s="30" t="s">
        <v>19</v>
      </c>
      <c r="F38" s="30" t="s">
        <v>21</v>
      </c>
      <c r="G38" s="30" t="s">
        <v>20</v>
      </c>
      <c r="H38" s="30">
        <v>2478</v>
      </c>
      <c r="I38" s="30" t="s">
        <v>19</v>
      </c>
      <c r="J38" s="30" t="s">
        <v>60</v>
      </c>
      <c r="L38" s="30">
        <v>19</v>
      </c>
      <c r="M38" s="30" t="s">
        <v>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TLA All Dwellings</vt:lpstr>
      <vt:lpstr>TLA FAR All Dwellings</vt:lpstr>
      <vt:lpstr>41 Cedar Road Aubtters</vt:lpstr>
      <vt:lpstr>'TLA All Dwellings'!Print_Area</vt:lpstr>
      <vt:lpstr>'TLA FAR All Dwellings'!Print_Area</vt:lpstr>
    </vt:vector>
  </TitlesOfParts>
  <Company>TOB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Gober, Spencer</dc:creator>
  <cp:lastModifiedBy>Microsoft Office User</cp:lastModifiedBy>
  <cp:lastPrinted>2019-10-04T12:49:41Z</cp:lastPrinted>
  <dcterms:created xsi:type="dcterms:W3CDTF">2019-09-23T15:58:00Z</dcterms:created>
  <dcterms:modified xsi:type="dcterms:W3CDTF">2022-02-08T13:47:01Z</dcterms:modified>
</cp:coreProperties>
</file>