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ummel\Desktop\"/>
    </mc:Choice>
  </mc:AlternateContent>
  <xr:revisionPtr revIDLastSave="0" documentId="13_ncr:1_{B2344F5F-493E-4A19-B8C0-3CFC296D78C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LA All Dwellings" sheetId="2" r:id="rId1"/>
    <sheet name="TLA FAR All Dwellings" sheetId="4" r:id="rId2"/>
    <sheet name="Abutters Expor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2" l="1"/>
  <c r="C20" i="4"/>
  <c r="E20" i="4" s="1"/>
  <c r="C6" i="4"/>
  <c r="E6" i="4" s="1"/>
  <c r="C43" i="2"/>
  <c r="E43" i="2"/>
  <c r="C11" i="2"/>
  <c r="E11" i="2" s="1"/>
  <c r="I33" i="1"/>
  <c r="I34" i="1" s="1"/>
  <c r="K34" i="1" s="1"/>
  <c r="E17" i="4"/>
  <c r="E47" i="4"/>
  <c r="E46" i="4"/>
  <c r="E10" i="4"/>
  <c r="E52" i="4" s="1"/>
  <c r="E48" i="4"/>
  <c r="E49" i="4"/>
  <c r="E19" i="4"/>
  <c r="E26" i="4"/>
  <c r="E4" i="4"/>
  <c r="E45" i="4"/>
  <c r="E37" i="4"/>
  <c r="E36" i="4"/>
  <c r="E50" i="4"/>
  <c r="E12" i="4"/>
  <c r="E29" i="4"/>
  <c r="E5" i="4"/>
  <c r="E35" i="4"/>
  <c r="E15" i="4"/>
  <c r="E33" i="4"/>
  <c r="E23" i="4"/>
  <c r="E24" i="4"/>
  <c r="E41" i="4"/>
  <c r="E8" i="4"/>
  <c r="E25" i="4"/>
  <c r="E44" i="4"/>
  <c r="E22" i="4"/>
  <c r="E34" i="4"/>
  <c r="E27" i="4"/>
  <c r="E38" i="4"/>
  <c r="E39" i="4"/>
  <c r="E11" i="4"/>
  <c r="E14" i="4"/>
  <c r="E18" i="4"/>
  <c r="E13" i="4"/>
  <c r="E43" i="4"/>
  <c r="E40" i="4"/>
  <c r="E28" i="4"/>
  <c r="E9" i="4"/>
  <c r="E42" i="4"/>
  <c r="E31" i="4"/>
  <c r="E30" i="4"/>
  <c r="E16" i="4"/>
  <c r="E32" i="4"/>
  <c r="E7" i="4"/>
  <c r="E21" i="4"/>
  <c r="E3" i="4"/>
  <c r="E2" i="4"/>
  <c r="E48" i="2"/>
  <c r="E10" i="2"/>
  <c r="E47" i="2"/>
  <c r="E39" i="2"/>
  <c r="E20" i="2"/>
  <c r="E49" i="2"/>
  <c r="E14" i="2"/>
  <c r="E9" i="2"/>
  <c r="E21" i="2"/>
  <c r="E8" i="2"/>
  <c r="E25" i="2"/>
  <c r="E28" i="2"/>
  <c r="E50" i="2"/>
  <c r="E3" i="2"/>
  <c r="E44" i="2"/>
  <c r="E36" i="2"/>
  <c r="E29" i="2"/>
  <c r="E34" i="2"/>
  <c r="E15" i="2"/>
  <c r="E2" i="2"/>
  <c r="E5" i="2"/>
  <c r="E31" i="2"/>
  <c r="E24" i="2"/>
  <c r="E23" i="2"/>
  <c r="E19" i="2"/>
  <c r="E30" i="2"/>
  <c r="E35" i="2"/>
  <c r="E41" i="2"/>
  <c r="E7" i="2"/>
  <c r="E45" i="2"/>
  <c r="E42" i="2"/>
  <c r="E12" i="2"/>
  <c r="E6" i="2"/>
  <c r="E27" i="2"/>
  <c r="E46" i="2"/>
  <c r="E13" i="2"/>
  <c r="E4" i="2"/>
  <c r="E33" i="2"/>
  <c r="E16" i="2"/>
  <c r="E32" i="2"/>
  <c r="E26" i="2"/>
  <c r="E22" i="2"/>
  <c r="E38" i="2"/>
  <c r="E37" i="2"/>
  <c r="E40" i="2"/>
  <c r="E17" i="2"/>
  <c r="E18" i="2"/>
  <c r="K37" i="1"/>
  <c r="K9" i="1"/>
  <c r="K28" i="1"/>
  <c r="K2" i="1"/>
  <c r="K3" i="1"/>
  <c r="K29" i="1"/>
  <c r="K30" i="1"/>
  <c r="K24" i="1"/>
  <c r="K17" i="1"/>
  <c r="K39" i="1"/>
  <c r="K18" i="1"/>
  <c r="K20" i="1"/>
  <c r="K40" i="1"/>
  <c r="K25" i="1"/>
  <c r="K31" i="1"/>
  <c r="K19" i="1"/>
  <c r="K26" i="1"/>
  <c r="K11" i="1"/>
  <c r="K41" i="1"/>
  <c r="K32" i="1"/>
  <c r="K4" i="1"/>
  <c r="K12" i="1"/>
  <c r="K13" i="1"/>
  <c r="K5" i="1"/>
  <c r="K21" i="1"/>
  <c r="K27" i="1"/>
  <c r="K42" i="1"/>
  <c r="K35" i="1"/>
  <c r="K36" i="1"/>
  <c r="K43" i="1"/>
  <c r="K6" i="1"/>
  <c r="K7" i="1"/>
  <c r="K44" i="1"/>
  <c r="K8" i="1"/>
  <c r="K10" i="1"/>
  <c r="K14" i="1"/>
  <c r="K15" i="1"/>
  <c r="K45" i="1"/>
  <c r="K46" i="1"/>
  <c r="K47" i="1"/>
  <c r="K38" i="1"/>
  <c r="K22" i="1"/>
  <c r="K23" i="1"/>
  <c r="K48" i="1"/>
  <c r="K16" i="1"/>
  <c r="K49" i="1"/>
  <c r="K50" i="1"/>
  <c r="K33" i="1" l="1"/>
</calcChain>
</file>

<file path=xl/sharedStrings.xml><?xml version="1.0" encoding="utf-8"?>
<sst xmlns="http://schemas.openxmlformats.org/spreadsheetml/2006/main" count="414" uniqueCount="131">
  <si>
    <t xml:space="preserve">240 PAYSON RD </t>
  </si>
  <si>
    <t xml:space="preserve">BELMONT </t>
  </si>
  <si>
    <t xml:space="preserve">MA </t>
  </si>
  <si>
    <t xml:space="preserve">02478 </t>
  </si>
  <si>
    <t xml:space="preserve">12 ELIZABETH RD </t>
  </si>
  <si>
    <t xml:space="preserve">36 ELIZABETH RD </t>
  </si>
  <si>
    <t xml:space="preserve">455 CONCORD AVE </t>
  </si>
  <si>
    <t xml:space="preserve">249 PAYSON RD </t>
  </si>
  <si>
    <t xml:space="preserve">158 LEWIS RD </t>
  </si>
  <si>
    <t xml:space="preserve">28 ELIZABETH RD </t>
  </si>
  <si>
    <t xml:space="preserve">1 HILLSIDE TERR </t>
  </si>
  <si>
    <t xml:space="preserve">89 TOWNSEND RD </t>
  </si>
  <si>
    <t xml:space="preserve">21 HILLSIDE TERR </t>
  </si>
  <si>
    <t xml:space="preserve">10 JACOB RD </t>
  </si>
  <si>
    <t xml:space="preserve">72 TOWNSEND RD </t>
  </si>
  <si>
    <t xml:space="preserve">144 LEWIS RD </t>
  </si>
  <si>
    <t xml:space="preserve">230 PAYSON RD </t>
  </si>
  <si>
    <t xml:space="preserve">6 HILLSIDE TERR </t>
  </si>
  <si>
    <t xml:space="preserve">174 LEWIS ROAD </t>
  </si>
  <si>
    <t xml:space="preserve">35 ELM ST </t>
  </si>
  <si>
    <t xml:space="preserve">1 TOWNSEND RD </t>
  </si>
  <si>
    <t xml:space="preserve">227 PAYSON RD </t>
  </si>
  <si>
    <t xml:space="preserve">4 ELIZABETH RD </t>
  </si>
  <si>
    <t xml:space="preserve">236 PAYSON RD </t>
  </si>
  <si>
    <t xml:space="preserve">25 ELM STREET </t>
  </si>
  <si>
    <t xml:space="preserve">14 ELM ST </t>
  </si>
  <si>
    <t xml:space="preserve">35 ELIZABETH RD </t>
  </si>
  <si>
    <t xml:space="preserve">19 JACOB RD </t>
  </si>
  <si>
    <t xml:space="preserve">166 LEWIS RD </t>
  </si>
  <si>
    <t xml:space="preserve">55 TOWNSEND RD </t>
  </si>
  <si>
    <t xml:space="preserve">232 PAYSON RD </t>
  </si>
  <si>
    <t xml:space="preserve">242 PAYSON RD </t>
  </si>
  <si>
    <t xml:space="preserve">11 TOWNSEND RD </t>
  </si>
  <si>
    <t xml:space="preserve">42 ELIZABETH RD </t>
  </si>
  <si>
    <t xml:space="preserve">250 FRESH POND PARKWAY </t>
  </si>
  <si>
    <t xml:space="preserve">CAMBRIDGE </t>
  </si>
  <si>
    <t xml:space="preserve">02138 </t>
  </si>
  <si>
    <t xml:space="preserve">20 ELIZABETH RD </t>
  </si>
  <si>
    <t xml:space="preserve">76 TOWNSEND RD </t>
  </si>
  <si>
    <t xml:space="preserve">27 ELIZABETH RD </t>
  </si>
  <si>
    <t xml:space="preserve">19 ELIZABETH RD </t>
  </si>
  <si>
    <t xml:space="preserve">21 ELM ST </t>
  </si>
  <si>
    <t xml:space="preserve">31 ELM ST </t>
  </si>
  <si>
    <t xml:space="preserve">88 TOWNSEND RD </t>
  </si>
  <si>
    <t xml:space="preserve">02178 </t>
  </si>
  <si>
    <t xml:space="preserve">41 TOWNSEND ROAD </t>
  </si>
  <si>
    <t xml:space="preserve">21  TOWNSEND  RD </t>
  </si>
  <si>
    <t xml:space="preserve">212 PAYSON RD </t>
  </si>
  <si>
    <t xml:space="preserve">11 JACOB RD </t>
  </si>
  <si>
    <t xml:space="preserve">4850 OSPREY DR SOUTH APT 201 </t>
  </si>
  <si>
    <t xml:space="preserve">ST PETERSBURG </t>
  </si>
  <si>
    <t xml:space="preserve">FL </t>
  </si>
  <si>
    <t xml:space="preserve">33711 </t>
  </si>
  <si>
    <t xml:space="preserve">8 TOWNSEND RD </t>
  </si>
  <si>
    <t xml:space="preserve">29 ELM ST </t>
  </si>
  <si>
    <t xml:space="preserve">64 TOWNSEND RD </t>
  </si>
  <si>
    <t xml:space="preserve">10 TOWNSEND ROAD </t>
  </si>
  <si>
    <t>Address</t>
  </si>
  <si>
    <t>TLA</t>
  </si>
  <si>
    <t>FAR</t>
  </si>
  <si>
    <t>Beds</t>
  </si>
  <si>
    <t xml:space="preserve">Stories </t>
  </si>
  <si>
    <t>Town</t>
  </si>
  <si>
    <t>State</t>
  </si>
  <si>
    <t>Zip Code</t>
  </si>
  <si>
    <t>Lot Size</t>
  </si>
  <si>
    <t>4</t>
  </si>
  <si>
    <t>240</t>
  </si>
  <si>
    <t>12</t>
  </si>
  <si>
    <t>36</t>
  </si>
  <si>
    <t>249</t>
  </si>
  <si>
    <t>158</t>
  </si>
  <si>
    <t>28</t>
  </si>
  <si>
    <t>1</t>
  </si>
  <si>
    <t>89</t>
  </si>
  <si>
    <t>21</t>
  </si>
  <si>
    <t>10</t>
  </si>
  <si>
    <t>72</t>
  </si>
  <si>
    <t>144</t>
  </si>
  <si>
    <t>230</t>
  </si>
  <si>
    <t>6</t>
  </si>
  <si>
    <t>174</t>
  </si>
  <si>
    <t>35</t>
  </si>
  <si>
    <t>227</t>
  </si>
  <si>
    <t>236</t>
  </si>
  <si>
    <t>25</t>
  </si>
  <si>
    <t>14</t>
  </si>
  <si>
    <t>19</t>
  </si>
  <si>
    <t>166</t>
  </si>
  <si>
    <t>55</t>
  </si>
  <si>
    <t>232</t>
  </si>
  <si>
    <t>242</t>
  </si>
  <si>
    <t>11</t>
  </si>
  <si>
    <t>42</t>
  </si>
  <si>
    <t>20</t>
  </si>
  <si>
    <t>76</t>
  </si>
  <si>
    <t>27</t>
  </si>
  <si>
    <t>288</t>
  </si>
  <si>
    <t>221</t>
  </si>
  <si>
    <t>31</t>
  </si>
  <si>
    <t>88</t>
  </si>
  <si>
    <t>41</t>
  </si>
  <si>
    <t>210-212</t>
  </si>
  <si>
    <t>6-8</t>
  </si>
  <si>
    <t>29</t>
  </si>
  <si>
    <t>64</t>
  </si>
  <si>
    <t xml:space="preserve">PAYSON RD </t>
  </si>
  <si>
    <t xml:space="preserve">ELIZABETH RD </t>
  </si>
  <si>
    <t xml:space="preserve">LEWIS RD </t>
  </si>
  <si>
    <t xml:space="preserve">HILLSIDE TERR </t>
  </si>
  <si>
    <t xml:space="preserve">TOWNSEND RD </t>
  </si>
  <si>
    <t xml:space="preserve">JACOB RD </t>
  </si>
  <si>
    <t xml:space="preserve">ELM ST </t>
  </si>
  <si>
    <t>PAYSON RD Proposed</t>
  </si>
  <si>
    <t>PAYSON RD Existing</t>
  </si>
  <si>
    <t xml:space="preserve">25 ELM ST </t>
  </si>
  <si>
    <t xml:space="preserve">11JACOB RD </t>
  </si>
  <si>
    <t xml:space="preserve">4 JACOB RD </t>
  </si>
  <si>
    <t xml:space="preserve">174 LEWIS RD </t>
  </si>
  <si>
    <t xml:space="preserve">288 PAYSON RD </t>
  </si>
  <si>
    <t>236 PAYSON RD Existing</t>
  </si>
  <si>
    <t>236 PAYSON RD Proposed</t>
  </si>
  <si>
    <t xml:space="preserve">221 PAYSON RD </t>
  </si>
  <si>
    <t xml:space="preserve">210-212 PAYSON RD </t>
  </si>
  <si>
    <t xml:space="preserve">41 TOWNSEND RD </t>
  </si>
  <si>
    <t xml:space="preserve">21 TOWNSEND RD </t>
  </si>
  <si>
    <t xml:space="preserve">6-8 TOWNSEND RD </t>
  </si>
  <si>
    <t xml:space="preserve">10 TOWNSEND RD </t>
  </si>
  <si>
    <t>Use</t>
  </si>
  <si>
    <t>e</t>
  </si>
  <si>
    <t xml:space="preserve">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</si>
</sst>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49" fontId="0" fillId="0" borderId="0" applyNumberFormat="0" applyFill="0" applyProtection="0"/>
    <xf numFmtId="49" fontId="3" fillId="0" borderId="0" applyNumberFormat="0" applyFill="0" applyProtection="0"/>
    <xf numFmtId="0" fontId="5" fillId="0" borderId="0"/>
  </cellStyleXfs>
  <cellXfs count="16">
    <xf numFmtId="49" fontId="0" fillId="0" borderId="0" xfId="0" applyNumberFormat="1" applyFill="1" applyProtection="1"/>
    <xf numFmtId="49" fontId="1" fillId="0" borderId="0" xfId="0" applyNumberFormat="1" applyFont="1" applyFill="1" applyProtection="1"/>
    <xf numFmtId="49" fontId="3" fillId="0" borderId="0" xfId="0" applyNumberFormat="1" applyFont="1" applyFill="1" applyProtection="1"/>
    <xf numFmtId="2" fontId="1" fillId="0" borderId="0" xfId="0" applyNumberFormat="1" applyFont="1" applyFill="1" applyProtection="1"/>
    <xf numFmtId="2" fontId="0" fillId="0" borderId="0" xfId="0" applyNumberFormat="1" applyFill="1" applyProtection="1"/>
    <xf numFmtId="2" fontId="3" fillId="0" borderId="0" xfId="0" applyNumberFormat="1" applyFont="1" applyFill="1" applyProtection="1"/>
    <xf numFmtId="49" fontId="4" fillId="0" borderId="0" xfId="0" applyNumberFormat="1" applyFont="1" applyFill="1" applyProtection="1"/>
    <xf numFmtId="1" fontId="0" fillId="0" borderId="0" xfId="0" applyNumberFormat="1" applyFill="1" applyProtection="1"/>
    <xf numFmtId="1" fontId="1" fillId="0" borderId="0" xfId="0" applyNumberFormat="1" applyFont="1" applyFill="1" applyProtection="1"/>
    <xf numFmtId="3" fontId="0" fillId="0" borderId="0" xfId="0" applyNumberFormat="1" applyFill="1" applyProtection="1"/>
    <xf numFmtId="49" fontId="0" fillId="2" borderId="0" xfId="0" applyNumberFormat="1" applyFill="1" applyProtection="1"/>
    <xf numFmtId="3" fontId="0" fillId="2" borderId="0" xfId="0" applyNumberFormat="1" applyFill="1" applyProtection="1"/>
    <xf numFmtId="2" fontId="3" fillId="2" borderId="0" xfId="0" applyNumberFormat="1" applyFont="1" applyFill="1" applyProtection="1"/>
    <xf numFmtId="49" fontId="2" fillId="0" borderId="0" xfId="0" applyNumberFormat="1" applyFont="1" applyFill="1" applyProtection="1"/>
    <xf numFmtId="3" fontId="2" fillId="0" borderId="0" xfId="0" applyNumberFormat="1" applyFont="1" applyFill="1" applyProtection="1"/>
    <xf numFmtId="4" fontId="0" fillId="0" borderId="0" xfId="0" applyNumberFormat="1" applyFill="1" applyProtection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236 Payson Road Abutters TLA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51269639786602E-2"/>
          <c:y val="6.8126402744741701E-2"/>
          <c:w val="0.95760369566686543"/>
          <c:h val="0.70065800224675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'TLA All Dwellings'!$C$1</c:f>
              <c:strCache>
                <c:ptCount val="1"/>
                <c:pt idx="0">
                  <c:v>TLA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CC3C-DB45-9510-FCBC06DCF549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C3C-DB45-9510-FCBC06DCF549}"/>
              </c:ext>
            </c:extLst>
          </c:dPt>
          <c:dPt>
            <c:idx val="41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9B22-AF45-AF05-B71CA74D4D94}"/>
              </c:ext>
            </c:extLst>
          </c:dPt>
          <c:dPt>
            <c:idx val="4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CC3C-DB45-9510-FCBC06DCF549}"/>
              </c:ext>
            </c:extLst>
          </c:dPt>
          <c:dPt>
            <c:idx val="45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25400"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C3C-DB45-9510-FCBC06DCF549}"/>
              </c:ext>
            </c:extLst>
          </c:dPt>
          <c:dPt>
            <c:idx val="46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25400"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CC3C-DB45-9510-FCBC06DCF549}"/>
              </c:ext>
            </c:extLst>
          </c:dPt>
          <c:dPt>
            <c:idx val="47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25400"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C3C-DB45-9510-FCBC06DCF549}"/>
              </c:ext>
            </c:extLst>
          </c:dPt>
          <c:dPt>
            <c:idx val="48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25400"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C3C-DB45-9510-FCBC06DCF549}"/>
              </c:ext>
            </c:extLst>
          </c:dPt>
          <c:dLbls>
            <c:dLbl>
              <c:idx val="9"/>
              <c:layout>
                <c:manualLayout>
                  <c:x val="6.8326607939594632E-3"/>
                  <c:y val="-3.337525750608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446795500074644E-2"/>
                      <c:h val="5.29672111025826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C3C-DB45-9510-FCBC06DCF549}"/>
                </c:ext>
              </c:extLst>
            </c:dLbl>
            <c:dLbl>
              <c:idx val="41"/>
              <c:layout>
                <c:manualLayout>
                  <c:x val="-2.7450346933479371E-2"/>
                  <c:y val="-2.205708791178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22-AF45-AF05-B71CA74D4D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'TLA All Dwellings'!$A$2:$A$50</c:f>
              <c:strCache>
                <c:ptCount val="49"/>
                <c:pt idx="0">
                  <c:v>288 PAYSON RD </c:v>
                </c:pt>
                <c:pt idx="1">
                  <c:v>221 PAYSON RD </c:v>
                </c:pt>
                <c:pt idx="2">
                  <c:v>25 ELM ST </c:v>
                </c:pt>
                <c:pt idx="3">
                  <c:v>240 PAYSON RD </c:v>
                </c:pt>
                <c:pt idx="4">
                  <c:v>29 ELM ST </c:v>
                </c:pt>
                <c:pt idx="5">
                  <c:v>10 JACOB RD </c:v>
                </c:pt>
                <c:pt idx="6">
                  <c:v>1 TOWNSEND RD </c:v>
                </c:pt>
                <c:pt idx="7">
                  <c:v>11 TOWNSEND RD </c:v>
                </c:pt>
                <c:pt idx="8">
                  <c:v>64 TOWNSEND RD </c:v>
                </c:pt>
                <c:pt idx="9">
                  <c:v>236 PAYSON RD Existing</c:v>
                </c:pt>
                <c:pt idx="10">
                  <c:v>1 HILLSIDE TERR </c:v>
                </c:pt>
                <c:pt idx="11">
                  <c:v>14 ELM ST </c:v>
                </c:pt>
                <c:pt idx="12">
                  <c:v>76 TOWNSEND RD </c:v>
                </c:pt>
                <c:pt idx="13">
                  <c:v>249 PAYSON RD </c:v>
                </c:pt>
                <c:pt idx="14">
                  <c:v>19 ELIZABETH RD </c:v>
                </c:pt>
                <c:pt idx="15">
                  <c:v>36 ELIZABETH RD </c:v>
                </c:pt>
                <c:pt idx="16">
                  <c:v>12 ELIZABETH RD </c:v>
                </c:pt>
                <c:pt idx="17">
                  <c:v>158 LEWIS RD </c:v>
                </c:pt>
                <c:pt idx="18">
                  <c:v>41 TOWNSEND RD </c:v>
                </c:pt>
                <c:pt idx="19">
                  <c:v>55 TOWNSEND RD </c:v>
                </c:pt>
                <c:pt idx="20">
                  <c:v>20 ELIZABETH RD </c:v>
                </c:pt>
                <c:pt idx="21">
                  <c:v>144 LEWIS RD </c:v>
                </c:pt>
                <c:pt idx="22">
                  <c:v>174 LEWIS RD </c:v>
                </c:pt>
                <c:pt idx="23">
                  <c:v>72 TOWNSEND RD </c:v>
                </c:pt>
                <c:pt idx="24">
                  <c:v>27 ELIZABETH RD </c:v>
                </c:pt>
                <c:pt idx="25">
                  <c:v>31 ELM ST </c:v>
                </c:pt>
                <c:pt idx="26">
                  <c:v>89 TOWNSEND RD </c:v>
                </c:pt>
                <c:pt idx="27">
                  <c:v>227 PAYSON RD </c:v>
                </c:pt>
                <c:pt idx="28">
                  <c:v>4 JACOB RD </c:v>
                </c:pt>
                <c:pt idx="29">
                  <c:v>166 LEWIS RD </c:v>
                </c:pt>
                <c:pt idx="30">
                  <c:v>28 ELIZABETH RD </c:v>
                </c:pt>
                <c:pt idx="31">
                  <c:v>35 ELM ST </c:v>
                </c:pt>
                <c:pt idx="32">
                  <c:v>230 PAYSON RD </c:v>
                </c:pt>
                <c:pt idx="33">
                  <c:v>11JACOB RD </c:v>
                </c:pt>
                <c:pt idx="34">
                  <c:v>232 PAYSON RD </c:v>
                </c:pt>
                <c:pt idx="35">
                  <c:v>35 ELIZABETH RD </c:v>
                </c:pt>
                <c:pt idx="36">
                  <c:v>42 ELIZABETH RD </c:v>
                </c:pt>
                <c:pt idx="37">
                  <c:v>21 TOWNSEND RD </c:v>
                </c:pt>
                <c:pt idx="38">
                  <c:v>4 ELIZABETH RD </c:v>
                </c:pt>
                <c:pt idx="39">
                  <c:v>19 JACOB RD </c:v>
                </c:pt>
                <c:pt idx="40">
                  <c:v>21 HILLSIDE TERR </c:v>
                </c:pt>
                <c:pt idx="41">
                  <c:v>236 PAYSON RD Proposed</c:v>
                </c:pt>
                <c:pt idx="42">
                  <c:v>242 PAYSON RD </c:v>
                </c:pt>
                <c:pt idx="43">
                  <c:v>6 HILLSIDE TERR </c:v>
                </c:pt>
                <c:pt idx="44">
                  <c:v>21 ELM ST </c:v>
                </c:pt>
                <c:pt idx="45">
                  <c:v>6-8 TOWNSEND RD </c:v>
                </c:pt>
                <c:pt idx="46">
                  <c:v>10 TOWNSEND RD </c:v>
                </c:pt>
                <c:pt idx="47">
                  <c:v>88 TOWNSEND RD </c:v>
                </c:pt>
                <c:pt idx="48">
                  <c:v>210-212 PAYSON RD </c:v>
                </c:pt>
              </c:strCache>
            </c:strRef>
          </c:cat>
          <c:val>
            <c:numRef>
              <c:f>'TLA All Dwellings'!$C$2:$C$50</c:f>
              <c:numCache>
                <c:formatCode>#,##0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1604</c:v>
                </c:pt>
                <c:pt idx="3">
                  <c:v>1625</c:v>
                </c:pt>
                <c:pt idx="4">
                  <c:v>1851</c:v>
                </c:pt>
                <c:pt idx="5">
                  <c:v>1888</c:v>
                </c:pt>
                <c:pt idx="6">
                  <c:v>1908</c:v>
                </c:pt>
                <c:pt idx="7">
                  <c:v>1910</c:v>
                </c:pt>
                <c:pt idx="8">
                  <c:v>1924</c:v>
                </c:pt>
                <c:pt idx="9">
                  <c:v>1956</c:v>
                </c:pt>
                <c:pt idx="10">
                  <c:v>1968</c:v>
                </c:pt>
                <c:pt idx="11">
                  <c:v>1971</c:v>
                </c:pt>
                <c:pt idx="12">
                  <c:v>1994</c:v>
                </c:pt>
                <c:pt idx="13">
                  <c:v>2077</c:v>
                </c:pt>
                <c:pt idx="14">
                  <c:v>2115</c:v>
                </c:pt>
                <c:pt idx="15">
                  <c:v>2116</c:v>
                </c:pt>
                <c:pt idx="16">
                  <c:v>2120</c:v>
                </c:pt>
                <c:pt idx="17">
                  <c:v>2126</c:v>
                </c:pt>
                <c:pt idx="18">
                  <c:v>2142</c:v>
                </c:pt>
                <c:pt idx="19">
                  <c:v>2144</c:v>
                </c:pt>
                <c:pt idx="20">
                  <c:v>2152</c:v>
                </c:pt>
                <c:pt idx="21">
                  <c:v>2166</c:v>
                </c:pt>
                <c:pt idx="22">
                  <c:v>2168</c:v>
                </c:pt>
                <c:pt idx="23">
                  <c:v>2182</c:v>
                </c:pt>
                <c:pt idx="24">
                  <c:v>2254</c:v>
                </c:pt>
                <c:pt idx="25">
                  <c:v>2279</c:v>
                </c:pt>
                <c:pt idx="26">
                  <c:v>2302</c:v>
                </c:pt>
                <c:pt idx="27">
                  <c:v>2379</c:v>
                </c:pt>
                <c:pt idx="28">
                  <c:v>2385</c:v>
                </c:pt>
                <c:pt idx="29">
                  <c:v>2388</c:v>
                </c:pt>
                <c:pt idx="30">
                  <c:v>2460</c:v>
                </c:pt>
                <c:pt idx="31">
                  <c:v>2462</c:v>
                </c:pt>
                <c:pt idx="32">
                  <c:v>2531</c:v>
                </c:pt>
                <c:pt idx="33">
                  <c:v>2556</c:v>
                </c:pt>
                <c:pt idx="34">
                  <c:v>2644</c:v>
                </c:pt>
                <c:pt idx="35">
                  <c:v>2744</c:v>
                </c:pt>
                <c:pt idx="36">
                  <c:v>2747</c:v>
                </c:pt>
                <c:pt idx="37">
                  <c:v>2776</c:v>
                </c:pt>
                <c:pt idx="38">
                  <c:v>2835</c:v>
                </c:pt>
                <c:pt idx="39">
                  <c:v>2920</c:v>
                </c:pt>
                <c:pt idx="40">
                  <c:v>2924</c:v>
                </c:pt>
                <c:pt idx="41">
                  <c:v>3047</c:v>
                </c:pt>
                <c:pt idx="42">
                  <c:v>3332</c:v>
                </c:pt>
                <c:pt idx="43">
                  <c:v>3361</c:v>
                </c:pt>
                <c:pt idx="44">
                  <c:v>4373</c:v>
                </c:pt>
                <c:pt idx="45">
                  <c:v>2704</c:v>
                </c:pt>
                <c:pt idx="46">
                  <c:v>2931</c:v>
                </c:pt>
                <c:pt idx="47">
                  <c:v>3226</c:v>
                </c:pt>
                <c:pt idx="48">
                  <c:v>3470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3C-DB45-9510-FCBC06DC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289983"/>
        <c:axId val="1"/>
      </c:barChart>
      <c:catAx>
        <c:axId val="162628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 anchor="t" anchorCtr="1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6289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1020000"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236 Payston Road Abutters FAR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081231006153313E-2"/>
          <c:y val="0.16321939921850623"/>
          <c:w val="0.93676472550228573"/>
          <c:h val="0.54024575407098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'TLA FAR All Dwellings'!$E$1</c:f>
              <c:strCache>
                <c:ptCount val="1"/>
                <c:pt idx="0">
                  <c:v>FAR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7D5E-B348-91B3-6D52FF93FE6D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D5E-B348-91B3-6D52FF93FE6D}"/>
              </c:ext>
            </c:extLst>
          </c:dPt>
          <c:dPt>
            <c:idx val="45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25400"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1020-2744-BC88-3B32E61E5FCE}"/>
              </c:ext>
            </c:extLst>
          </c:dPt>
          <c:dPt>
            <c:idx val="46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25400"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020-2744-BC88-3B32E61E5FCE}"/>
              </c:ext>
            </c:extLst>
          </c:dPt>
          <c:dPt>
            <c:idx val="47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25400"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1020-2744-BC88-3B32E61E5FCE}"/>
              </c:ext>
            </c:extLst>
          </c:dPt>
          <c:dPt>
            <c:idx val="48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25400"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020-2744-BC88-3B32E61E5FCE}"/>
              </c:ext>
            </c:extLst>
          </c:dPt>
          <c:dLbls>
            <c:dLbl>
              <c:idx val="4"/>
              <c:layout>
                <c:manualLayout>
                  <c:x val="0"/>
                  <c:y val="-0.13371576410060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E-B348-91B3-6D52FF93FE6D}"/>
                </c:ext>
              </c:extLst>
            </c:dLbl>
            <c:dLbl>
              <c:idx val="18"/>
              <c:layout>
                <c:manualLayout>
                  <c:x val="-1.0716914997014626E-3"/>
                  <c:y val="-0.1833767100854981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5E-B348-91B3-6D52FF93FE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'TLA FAR All Dwellings'!$A$2:$A$50</c:f>
              <c:strCache>
                <c:ptCount val="49"/>
                <c:pt idx="0">
                  <c:v>288 PAYSON RD </c:v>
                </c:pt>
                <c:pt idx="1">
                  <c:v>221 PAYSON RD </c:v>
                </c:pt>
                <c:pt idx="2">
                  <c:v>4 ELIZABETH RD </c:v>
                </c:pt>
                <c:pt idx="3">
                  <c:v>230 PAYSON RD </c:v>
                </c:pt>
                <c:pt idx="4">
                  <c:v>236 PAYSON RD Existing</c:v>
                </c:pt>
                <c:pt idx="5">
                  <c:v>240 PAYSON RD </c:v>
                </c:pt>
                <c:pt idx="6">
                  <c:v>31 ELM ST </c:v>
                </c:pt>
                <c:pt idx="7">
                  <c:v>1 HILLSIDE TERR </c:v>
                </c:pt>
                <c:pt idx="8">
                  <c:v>242 PAYSON RD </c:v>
                </c:pt>
                <c:pt idx="9">
                  <c:v>158 LEWIS RD </c:v>
                </c:pt>
                <c:pt idx="10">
                  <c:v>232 PAYSON RD </c:v>
                </c:pt>
                <c:pt idx="11">
                  <c:v>19 ELIZABETH RD </c:v>
                </c:pt>
                <c:pt idx="12">
                  <c:v>12 ELIZABETH RD </c:v>
                </c:pt>
                <c:pt idx="13">
                  <c:v>28 ELIZABETH RD </c:v>
                </c:pt>
                <c:pt idx="14">
                  <c:v>10 JACOB RD </c:v>
                </c:pt>
                <c:pt idx="15">
                  <c:v>21 ELM ST </c:v>
                </c:pt>
                <c:pt idx="16">
                  <c:v>36 ELIZABETH RD </c:v>
                </c:pt>
                <c:pt idx="17">
                  <c:v>21 HILLSIDE TERR </c:v>
                </c:pt>
                <c:pt idx="18">
                  <c:v>236 PAYSON RD Proposed</c:v>
                </c:pt>
                <c:pt idx="19">
                  <c:v>25 ELM ST </c:v>
                </c:pt>
                <c:pt idx="20">
                  <c:v>174 LEWIS RD </c:v>
                </c:pt>
                <c:pt idx="21">
                  <c:v>4 JACOB RD </c:v>
                </c:pt>
                <c:pt idx="22">
                  <c:v>227 PAYSON RD </c:v>
                </c:pt>
                <c:pt idx="23">
                  <c:v>27 ELIZABETH RD </c:v>
                </c:pt>
                <c:pt idx="24">
                  <c:v>19 JACOB RD </c:v>
                </c:pt>
                <c:pt idx="25">
                  <c:v>20 ELIZABETH RD </c:v>
                </c:pt>
                <c:pt idx="26">
                  <c:v>14 ELM ST </c:v>
                </c:pt>
                <c:pt idx="27">
                  <c:v>11JACOB RD </c:v>
                </c:pt>
                <c:pt idx="28">
                  <c:v>1 TOWNSEND RD </c:v>
                </c:pt>
                <c:pt idx="29">
                  <c:v>11 TOWNSEND RD </c:v>
                </c:pt>
                <c:pt idx="30">
                  <c:v>29 ELM ST </c:v>
                </c:pt>
                <c:pt idx="31">
                  <c:v>166 LEWIS RD </c:v>
                </c:pt>
                <c:pt idx="32">
                  <c:v>144 LEWIS RD </c:v>
                </c:pt>
                <c:pt idx="33">
                  <c:v>35 ELM ST </c:v>
                </c:pt>
                <c:pt idx="34">
                  <c:v>35 ELIZABETH RD </c:v>
                </c:pt>
                <c:pt idx="35">
                  <c:v>42 ELIZABETH RD </c:v>
                </c:pt>
                <c:pt idx="36">
                  <c:v>55 TOWNSEND RD </c:v>
                </c:pt>
                <c:pt idx="37">
                  <c:v>41 TOWNSEND RD </c:v>
                </c:pt>
                <c:pt idx="38">
                  <c:v>76 TOWNSEND RD </c:v>
                </c:pt>
                <c:pt idx="39">
                  <c:v>89 TOWNSEND RD </c:v>
                </c:pt>
                <c:pt idx="40">
                  <c:v>64 TOWNSEND RD </c:v>
                </c:pt>
                <c:pt idx="41">
                  <c:v>249 PAYSON RD </c:v>
                </c:pt>
                <c:pt idx="42">
                  <c:v>72 TOWNSEND RD </c:v>
                </c:pt>
                <c:pt idx="43">
                  <c:v>21 TOWNSEND RD </c:v>
                </c:pt>
                <c:pt idx="44">
                  <c:v>6 HILLSIDE TERR </c:v>
                </c:pt>
                <c:pt idx="45">
                  <c:v>210-212 PAYSON RD </c:v>
                </c:pt>
                <c:pt idx="46">
                  <c:v>88 TOWNSEND RD </c:v>
                </c:pt>
                <c:pt idx="47">
                  <c:v>10 TOWNSEND RD </c:v>
                </c:pt>
                <c:pt idx="48">
                  <c:v>6-8 TOWNSEND RD </c:v>
                </c:pt>
              </c:strCache>
            </c:strRef>
          </c:cat>
          <c:val>
            <c:numRef>
              <c:f>'TLA FAR All Dwellings'!$E$2:$E$50</c:f>
              <c:numCache>
                <c:formatCode>0.00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8.4097178962356495E-2</c:v>
                </c:pt>
                <c:pt idx="3">
                  <c:v>0.16584758534827337</c:v>
                </c:pt>
                <c:pt idx="4">
                  <c:v>0.17266949152542374</c:v>
                </c:pt>
                <c:pt idx="5">
                  <c:v>0.1833878794718429</c:v>
                </c:pt>
                <c:pt idx="6">
                  <c:v>0.19485294117647059</c:v>
                </c:pt>
                <c:pt idx="7">
                  <c:v>0.19943250912038912</c:v>
                </c:pt>
                <c:pt idx="8">
                  <c:v>0.1999160016799664</c:v>
                </c:pt>
                <c:pt idx="9">
                  <c:v>0.20149748838972609</c:v>
                </c:pt>
                <c:pt idx="10">
                  <c:v>0.22695278969957081</c:v>
                </c:pt>
                <c:pt idx="11">
                  <c:v>0.23928046159067767</c:v>
                </c:pt>
                <c:pt idx="12">
                  <c:v>0.24662633783154955</c:v>
                </c:pt>
                <c:pt idx="13">
                  <c:v>0.24848484848484848</c:v>
                </c:pt>
                <c:pt idx="14">
                  <c:v>0.25166622234070912</c:v>
                </c:pt>
                <c:pt idx="15">
                  <c:v>0.25257017442532054</c:v>
                </c:pt>
                <c:pt idx="16">
                  <c:v>0.25940909648154958</c:v>
                </c:pt>
                <c:pt idx="17">
                  <c:v>0.2680109990834097</c:v>
                </c:pt>
                <c:pt idx="18">
                  <c:v>0.2689795197740113</c:v>
                </c:pt>
                <c:pt idx="19">
                  <c:v>0.27423491195076083</c:v>
                </c:pt>
                <c:pt idx="20">
                  <c:v>0.27677773522277543</c:v>
                </c:pt>
                <c:pt idx="21">
                  <c:v>0.28734939759036143</c:v>
                </c:pt>
                <c:pt idx="22">
                  <c:v>0.29072467310277406</c:v>
                </c:pt>
                <c:pt idx="23">
                  <c:v>0.29147808095176514</c:v>
                </c:pt>
                <c:pt idx="24">
                  <c:v>0.2947708459519483</c:v>
                </c:pt>
                <c:pt idx="25">
                  <c:v>0.29540150995195608</c:v>
                </c:pt>
                <c:pt idx="26">
                  <c:v>0.29827481840193704</c:v>
                </c:pt>
                <c:pt idx="27">
                  <c:v>0.29919232119864214</c:v>
                </c:pt>
                <c:pt idx="28">
                  <c:v>0.30984085742124068</c:v>
                </c:pt>
                <c:pt idx="29">
                  <c:v>0.31570247933884299</c:v>
                </c:pt>
                <c:pt idx="30">
                  <c:v>0.31646435288083435</c:v>
                </c:pt>
                <c:pt idx="31">
                  <c:v>0.31654294803817601</c:v>
                </c:pt>
                <c:pt idx="32">
                  <c:v>0.31946902654867254</c:v>
                </c:pt>
                <c:pt idx="33">
                  <c:v>0.32918839417034362</c:v>
                </c:pt>
                <c:pt idx="34">
                  <c:v>0.34394585109049886</c:v>
                </c:pt>
                <c:pt idx="35">
                  <c:v>0.34419245708557827</c:v>
                </c:pt>
                <c:pt idx="36">
                  <c:v>0.3543801652892562</c:v>
                </c:pt>
                <c:pt idx="37">
                  <c:v>0.35688103965344886</c:v>
                </c:pt>
                <c:pt idx="38">
                  <c:v>0.36215038140210681</c:v>
                </c:pt>
                <c:pt idx="39">
                  <c:v>0.38839210393116247</c:v>
                </c:pt>
                <c:pt idx="40">
                  <c:v>0.39113640983939824</c:v>
                </c:pt>
                <c:pt idx="41">
                  <c:v>0.40693573667711597</c:v>
                </c:pt>
                <c:pt idx="42">
                  <c:v>0.41364928909952609</c:v>
                </c:pt>
                <c:pt idx="43">
                  <c:v>0.46251249583472176</c:v>
                </c:pt>
                <c:pt idx="44">
                  <c:v>0.47673758865248228</c:v>
                </c:pt>
                <c:pt idx="45">
                  <c:v>0.36914893617021277</c:v>
                </c:pt>
                <c:pt idx="46">
                  <c:v>0.46158248676491631</c:v>
                </c:pt>
                <c:pt idx="47">
                  <c:v>0.5427777777777778</c:v>
                </c:pt>
                <c:pt idx="48">
                  <c:v>0.54626262626262623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E-B348-91B3-6D52FF93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20121951"/>
        <c:axId val="1"/>
      </c:barChart>
      <c:catAx>
        <c:axId val="162012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0121951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56776</xdr:colOff>
      <xdr:row>0</xdr:row>
      <xdr:rowOff>112806</xdr:rowOff>
    </xdr:from>
    <xdr:to>
      <xdr:col>26</xdr:col>
      <xdr:colOff>489323</xdr:colOff>
      <xdr:row>40</xdr:row>
      <xdr:rowOff>175559</xdr:rowOff>
    </xdr:to>
    <xdr:graphicFrame macro="">
      <xdr:nvGraphicFramePr>
        <xdr:cNvPr id="1077" name="Chart 3">
          <a:extLst>
            <a:ext uri="{FF2B5EF4-FFF2-40B4-BE49-F238E27FC236}">
              <a16:creationId xmlns:a16="http://schemas.microsoft.com/office/drawing/2014/main" id="{54947286-C958-B14E-8035-ACB6E8A03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37</xdr:row>
      <xdr:rowOff>50880</xdr:rowOff>
    </xdr:from>
    <xdr:to>
      <xdr:col>21</xdr:col>
      <xdr:colOff>212911</xdr:colOff>
      <xdr:row>39</xdr:row>
      <xdr:rowOff>35755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F1D634B2-4CD1-9940-B91C-DD8748DD49B8}"/>
            </a:ext>
          </a:extLst>
        </xdr:cNvPr>
        <xdr:cNvSpPr txBox="1"/>
      </xdr:nvSpPr>
      <xdr:spPr>
        <a:xfrm>
          <a:off x="9502588" y="7099380"/>
          <a:ext cx="5558117" cy="3658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/>
            <a:t>Red Bar = 236 Payson</a:t>
          </a:r>
          <a:r>
            <a:rPr lang="en-US" sz="1600" baseline="0"/>
            <a:t> </a:t>
          </a:r>
          <a:r>
            <a:rPr lang="en-US" sz="1600"/>
            <a:t>Road              </a:t>
          </a:r>
          <a:r>
            <a:rPr lang="en-US" sz="1600">
              <a:effectLst/>
              <a:latin typeface="+mn-lt"/>
              <a:ea typeface="+mn-ea"/>
              <a:cs typeface="+mn-cs"/>
            </a:rPr>
            <a:t>Grey</a:t>
          </a:r>
          <a:r>
            <a:rPr lang="en-US" sz="1600" baseline="0">
              <a:effectLst/>
              <a:latin typeface="+mn-lt"/>
              <a:ea typeface="+mn-ea"/>
              <a:cs typeface="+mn-cs"/>
            </a:rPr>
            <a:t> Bar = 2-Family Dwellings </a:t>
          </a:r>
          <a:endParaRPr 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</xdr:row>
      <xdr:rowOff>152400</xdr:rowOff>
    </xdr:from>
    <xdr:to>
      <xdr:col>26</xdr:col>
      <xdr:colOff>584200</xdr:colOff>
      <xdr:row>32</xdr:row>
      <xdr:rowOff>139700</xdr:rowOff>
    </xdr:to>
    <xdr:graphicFrame macro="">
      <xdr:nvGraphicFramePr>
        <xdr:cNvPr id="7192" name="Chart 2">
          <a:extLst>
            <a:ext uri="{FF2B5EF4-FFF2-40B4-BE49-F238E27FC236}">
              <a16:creationId xmlns:a16="http://schemas.microsoft.com/office/drawing/2014/main" id="{1A45F411-C789-EB44-B41F-83B1F0579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0.27794</cdr:x>
      <cdr:y>0.88194</cdr:y>
    </cdr:from>
    <cdr:to>
      <cdr:x>0.72928</cdr:x>
      <cdr:y>0.95875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00244" y="5029080"/>
          <a:ext cx="5521619" cy="437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effectLst/>
              <a:latin typeface="+mn-lt"/>
              <a:ea typeface="+mn-ea"/>
              <a:cs typeface="+mn-cs"/>
            </a:rPr>
            <a:t>Red Bar = 236 Payson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effectLst/>
              <a:latin typeface="+mn-lt"/>
              <a:ea typeface="+mn-ea"/>
              <a:cs typeface="+mn-cs"/>
            </a:rPr>
            <a:t>Road              Grey</a:t>
          </a:r>
          <a:r>
            <a:rPr lang="en-US" sz="1400" baseline="0">
              <a:effectLst/>
              <a:latin typeface="+mn-lt"/>
              <a:ea typeface="+mn-ea"/>
              <a:cs typeface="+mn-cs"/>
            </a:rPr>
            <a:t> Bar = 2-Family Dwellings </a:t>
          </a:r>
          <a:endParaRPr lang="en-US" sz="1400">
            <a:effectLst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50" totalsRowShown="0">
  <autoFilter ref="A1:E50" xr:uid="{00000000-0009-0000-0100-000001000000}"/>
  <sortState xmlns:xlrd2="http://schemas.microsoft.com/office/spreadsheetml/2017/richdata2" ref="A2:E50">
    <sortCondition ref="B1:B50"/>
  </sortState>
  <tableColumns count="5">
    <tableColumn id="1" xr3:uid="{00000000-0010-0000-0000-000001000000}" name="Address"/>
    <tableColumn id="5" xr3:uid="{00000000-0010-0000-0000-000005000000}" name="Use" dataDxfId="7"/>
    <tableColumn id="2" xr3:uid="{00000000-0010-0000-0000-000002000000}" name="TLA" dataDxfId="6"/>
    <tableColumn id="3" xr3:uid="{00000000-0010-0000-0000-000003000000}" name="Lot Size" dataDxfId="5"/>
    <tableColumn id="4" xr3:uid="{00000000-0010-0000-0000-000004000000}" name="FAR" dataDxfId="4">
      <calculatedColumnFormula>C2/D2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1:E50" totalsRowShown="0">
  <autoFilter ref="A1:E50" xr:uid="{00000000-0009-0000-0100-000003000000}"/>
  <sortState xmlns:xlrd2="http://schemas.microsoft.com/office/spreadsheetml/2017/richdata2" ref="A2:E50">
    <sortCondition ref="B1:B50"/>
  </sortState>
  <tableColumns count="5">
    <tableColumn id="1" xr3:uid="{00000000-0010-0000-0100-000001000000}" name="Address"/>
    <tableColumn id="5" xr3:uid="{3B845A95-648E-6840-8826-EFC7A6734359}" name=" Use" dataDxfId="3"/>
    <tableColumn id="2" xr3:uid="{00000000-0010-0000-0100-000002000000}" name="TLA" dataDxfId="2"/>
    <tableColumn id="3" xr3:uid="{00000000-0010-0000-0100-000003000000}" name="Lot Size" dataDxfId="1"/>
    <tableColumn id="4" xr3:uid="{00000000-0010-0000-0100-000004000000}" name="FAR" dataDxfId="0">
      <calculatedColumnFormula>C2/D2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opLeftCell="B1" zoomScale="85" zoomScaleNormal="85" workbookViewId="0">
      <selection activeCell="S42" sqref="S42"/>
    </sheetView>
  </sheetViews>
  <sheetFormatPr defaultColWidth="11.42578125" defaultRowHeight="15" x14ac:dyDescent="0.25"/>
  <cols>
    <col min="1" max="1" width="25" customWidth="1"/>
    <col min="2" max="3" width="11.42578125" customWidth="1"/>
    <col min="4" max="4" width="17.42578125" style="7" customWidth="1"/>
    <col min="5" max="5" width="14.85546875" style="2" customWidth="1"/>
    <col min="6" max="256" width="8.85546875" customWidth="1"/>
  </cols>
  <sheetData>
    <row r="1" spans="1:5" x14ac:dyDescent="0.25">
      <c r="A1" s="1" t="s">
        <v>57</v>
      </c>
      <c r="B1" s="1" t="s">
        <v>128</v>
      </c>
      <c r="C1" s="1" t="s">
        <v>58</v>
      </c>
      <c r="D1" s="8" t="s">
        <v>65</v>
      </c>
      <c r="E1" s="6" t="s">
        <v>59</v>
      </c>
    </row>
    <row r="2" spans="1:5" x14ac:dyDescent="0.25">
      <c r="A2" t="s">
        <v>119</v>
      </c>
      <c r="B2" s="9">
        <v>0</v>
      </c>
      <c r="C2" s="9">
        <v>0</v>
      </c>
      <c r="D2" s="9">
        <v>88501</v>
      </c>
      <c r="E2" s="5">
        <f t="shared" ref="E2:E33" si="0">C2/D2</f>
        <v>0</v>
      </c>
    </row>
    <row r="3" spans="1:5" x14ac:dyDescent="0.25">
      <c r="A3" t="s">
        <v>122</v>
      </c>
      <c r="B3" s="9">
        <v>0</v>
      </c>
      <c r="C3" s="9">
        <v>0</v>
      </c>
      <c r="D3" s="9">
        <v>511830</v>
      </c>
      <c r="E3" s="5">
        <f t="shared" si="0"/>
        <v>0</v>
      </c>
    </row>
    <row r="4" spans="1:5" x14ac:dyDescent="0.25">
      <c r="A4" t="s">
        <v>115</v>
      </c>
      <c r="B4" s="9">
        <v>101</v>
      </c>
      <c r="C4" s="9">
        <v>1604</v>
      </c>
      <c r="D4" s="9">
        <v>5849</v>
      </c>
      <c r="E4" s="5">
        <f t="shared" si="0"/>
        <v>0.27423491195076083</v>
      </c>
    </row>
    <row r="5" spans="1:5" x14ac:dyDescent="0.25">
      <c r="A5" s="13" t="s">
        <v>0</v>
      </c>
      <c r="B5" s="14">
        <v>101</v>
      </c>
      <c r="C5" s="9">
        <v>1625</v>
      </c>
      <c r="D5" s="9">
        <v>8861</v>
      </c>
      <c r="E5" s="5">
        <f t="shared" si="0"/>
        <v>0.1833878794718429</v>
      </c>
    </row>
    <row r="6" spans="1:5" x14ac:dyDescent="0.25">
      <c r="A6" t="s">
        <v>54</v>
      </c>
      <c r="B6" s="9">
        <v>101</v>
      </c>
      <c r="C6" s="9">
        <v>1851</v>
      </c>
      <c r="D6" s="9">
        <v>5849</v>
      </c>
      <c r="E6" s="5">
        <f t="shared" si="0"/>
        <v>0.31646435288083435</v>
      </c>
    </row>
    <row r="7" spans="1:5" x14ac:dyDescent="0.25">
      <c r="A7" t="s">
        <v>13</v>
      </c>
      <c r="B7" s="9">
        <v>101</v>
      </c>
      <c r="C7" s="9">
        <v>1888</v>
      </c>
      <c r="D7" s="9">
        <v>7502</v>
      </c>
      <c r="E7" s="5">
        <f t="shared" si="0"/>
        <v>0.25166622234070912</v>
      </c>
    </row>
    <row r="8" spans="1:5" x14ac:dyDescent="0.25">
      <c r="A8" t="s">
        <v>20</v>
      </c>
      <c r="B8" s="9">
        <v>101</v>
      </c>
      <c r="C8" s="9">
        <v>1908</v>
      </c>
      <c r="D8" s="9">
        <v>6158</v>
      </c>
      <c r="E8" s="5">
        <f t="shared" si="0"/>
        <v>0.30984085742124068</v>
      </c>
    </row>
    <row r="9" spans="1:5" x14ac:dyDescent="0.25">
      <c r="A9" t="s">
        <v>32</v>
      </c>
      <c r="B9" s="9">
        <v>101</v>
      </c>
      <c r="C9" s="9">
        <v>1910</v>
      </c>
      <c r="D9" s="9">
        <v>6050</v>
      </c>
      <c r="E9" s="5">
        <f t="shared" si="0"/>
        <v>0.31570247933884299</v>
      </c>
    </row>
    <row r="10" spans="1:5" x14ac:dyDescent="0.25">
      <c r="A10" t="s">
        <v>55</v>
      </c>
      <c r="B10" s="9">
        <v>101</v>
      </c>
      <c r="C10" s="9">
        <v>1924</v>
      </c>
      <c r="D10" s="9">
        <v>4919</v>
      </c>
      <c r="E10" s="5">
        <f t="shared" si="0"/>
        <v>0.39113640983939824</v>
      </c>
    </row>
    <row r="11" spans="1:5" x14ac:dyDescent="0.25">
      <c r="A11" s="10" t="s">
        <v>120</v>
      </c>
      <c r="B11" s="11">
        <v>101</v>
      </c>
      <c r="C11" s="11">
        <f>1956</f>
        <v>1956</v>
      </c>
      <c r="D11" s="11">
        <v>11328</v>
      </c>
      <c r="E11" s="12">
        <f t="shared" si="0"/>
        <v>0.17266949152542374</v>
      </c>
    </row>
    <row r="12" spans="1:5" x14ac:dyDescent="0.25">
      <c r="A12" t="s">
        <v>10</v>
      </c>
      <c r="B12" s="9">
        <v>101</v>
      </c>
      <c r="C12" s="9">
        <v>1968</v>
      </c>
      <c r="D12" s="9">
        <v>9868</v>
      </c>
      <c r="E12" s="5">
        <f t="shared" si="0"/>
        <v>0.19943250912038912</v>
      </c>
    </row>
    <row r="13" spans="1:5" x14ac:dyDescent="0.25">
      <c r="A13" t="s">
        <v>25</v>
      </c>
      <c r="B13" s="9">
        <v>101</v>
      </c>
      <c r="C13" s="9">
        <v>1971</v>
      </c>
      <c r="D13" s="9">
        <v>6608</v>
      </c>
      <c r="E13" s="5">
        <f t="shared" si="0"/>
        <v>0.29827481840193704</v>
      </c>
    </row>
    <row r="14" spans="1:5" x14ac:dyDescent="0.25">
      <c r="A14" t="s">
        <v>38</v>
      </c>
      <c r="B14" s="9">
        <v>101</v>
      </c>
      <c r="C14" s="9">
        <v>1994</v>
      </c>
      <c r="D14" s="9">
        <v>5506</v>
      </c>
      <c r="E14" s="5">
        <f t="shared" si="0"/>
        <v>0.36215038140210681</v>
      </c>
    </row>
    <row r="15" spans="1:5" x14ac:dyDescent="0.25">
      <c r="A15" t="s">
        <v>7</v>
      </c>
      <c r="B15" s="9">
        <v>101</v>
      </c>
      <c r="C15" s="9">
        <v>2077</v>
      </c>
      <c r="D15" s="9">
        <v>5104</v>
      </c>
      <c r="E15" s="5">
        <f t="shared" si="0"/>
        <v>0.40693573667711597</v>
      </c>
    </row>
    <row r="16" spans="1:5" x14ac:dyDescent="0.25">
      <c r="A16" t="s">
        <v>40</v>
      </c>
      <c r="B16" s="9">
        <v>101</v>
      </c>
      <c r="C16" s="9">
        <v>2115</v>
      </c>
      <c r="D16" s="9">
        <v>8839</v>
      </c>
      <c r="E16" s="5">
        <f t="shared" si="0"/>
        <v>0.23928046159067767</v>
      </c>
    </row>
    <row r="17" spans="1:5" x14ac:dyDescent="0.25">
      <c r="A17" t="s">
        <v>5</v>
      </c>
      <c r="B17" s="9">
        <v>101</v>
      </c>
      <c r="C17" s="9">
        <v>2116</v>
      </c>
      <c r="D17" s="9">
        <v>8157</v>
      </c>
      <c r="E17" s="5">
        <f t="shared" si="0"/>
        <v>0.25940909648154958</v>
      </c>
    </row>
    <row r="18" spans="1:5" x14ac:dyDescent="0.25">
      <c r="A18" t="s">
        <v>4</v>
      </c>
      <c r="B18" s="9">
        <v>101</v>
      </c>
      <c r="C18" s="9">
        <v>2120</v>
      </c>
      <c r="D18" s="9">
        <v>8596</v>
      </c>
      <c r="E18" s="5">
        <f t="shared" si="0"/>
        <v>0.24662633783154955</v>
      </c>
    </row>
    <row r="19" spans="1:5" x14ac:dyDescent="0.25">
      <c r="A19" t="s">
        <v>8</v>
      </c>
      <c r="B19" s="9">
        <v>101</v>
      </c>
      <c r="C19" s="9">
        <v>2126</v>
      </c>
      <c r="D19" s="9">
        <v>10551</v>
      </c>
      <c r="E19" s="5">
        <f t="shared" si="0"/>
        <v>0.20149748838972609</v>
      </c>
    </row>
    <row r="20" spans="1:5" x14ac:dyDescent="0.25">
      <c r="A20" t="s">
        <v>124</v>
      </c>
      <c r="B20" s="9">
        <v>101</v>
      </c>
      <c r="C20" s="9">
        <v>2142</v>
      </c>
      <c r="D20" s="9">
        <v>6002</v>
      </c>
      <c r="E20" s="5">
        <f t="shared" si="0"/>
        <v>0.35688103965344886</v>
      </c>
    </row>
    <row r="21" spans="1:5" x14ac:dyDescent="0.25">
      <c r="A21" t="s">
        <v>29</v>
      </c>
      <c r="B21" s="9">
        <v>101</v>
      </c>
      <c r="C21" s="9">
        <v>2144</v>
      </c>
      <c r="D21" s="9">
        <v>6050</v>
      </c>
      <c r="E21" s="5">
        <f t="shared" si="0"/>
        <v>0.3543801652892562</v>
      </c>
    </row>
    <row r="22" spans="1:5" x14ac:dyDescent="0.25">
      <c r="A22" t="s">
        <v>37</v>
      </c>
      <c r="B22" s="9">
        <v>101</v>
      </c>
      <c r="C22" s="9">
        <v>2152</v>
      </c>
      <c r="D22" s="9">
        <v>7285</v>
      </c>
      <c r="E22" s="5">
        <f t="shared" si="0"/>
        <v>0.29540150995195608</v>
      </c>
    </row>
    <row r="23" spans="1:5" x14ac:dyDescent="0.25">
      <c r="A23" t="s">
        <v>15</v>
      </c>
      <c r="B23" s="9">
        <v>101</v>
      </c>
      <c r="C23" s="9">
        <v>2166</v>
      </c>
      <c r="D23" s="9">
        <v>6780</v>
      </c>
      <c r="E23" s="5">
        <f t="shared" si="0"/>
        <v>0.31946902654867254</v>
      </c>
    </row>
    <row r="24" spans="1:5" x14ac:dyDescent="0.25">
      <c r="A24" t="s">
        <v>118</v>
      </c>
      <c r="B24" s="9">
        <v>101</v>
      </c>
      <c r="C24" s="9">
        <v>2168</v>
      </c>
      <c r="D24" s="9">
        <v>7833</v>
      </c>
      <c r="E24" s="5">
        <f t="shared" si="0"/>
        <v>0.27677773522277543</v>
      </c>
    </row>
    <row r="25" spans="1:5" x14ac:dyDescent="0.25">
      <c r="A25" t="s">
        <v>14</v>
      </c>
      <c r="B25" s="9">
        <v>101</v>
      </c>
      <c r="C25" s="9">
        <v>2182</v>
      </c>
      <c r="D25" s="9">
        <v>5275</v>
      </c>
      <c r="E25" s="5">
        <f t="shared" si="0"/>
        <v>0.41364928909952609</v>
      </c>
    </row>
    <row r="26" spans="1:5" x14ac:dyDescent="0.25">
      <c r="A26" t="s">
        <v>39</v>
      </c>
      <c r="B26" s="9">
        <v>101</v>
      </c>
      <c r="C26" s="9">
        <v>2254</v>
      </c>
      <c r="D26" s="9">
        <v>7733</v>
      </c>
      <c r="E26" s="5">
        <f t="shared" si="0"/>
        <v>0.29147808095176514</v>
      </c>
    </row>
    <row r="27" spans="1:5" x14ac:dyDescent="0.25">
      <c r="A27" t="s">
        <v>42</v>
      </c>
      <c r="B27" s="9">
        <v>101</v>
      </c>
      <c r="C27" s="9">
        <v>2279</v>
      </c>
      <c r="D27" s="9">
        <v>11696</v>
      </c>
      <c r="E27" s="5">
        <f t="shared" si="0"/>
        <v>0.19485294117647059</v>
      </c>
    </row>
    <row r="28" spans="1:5" x14ac:dyDescent="0.25">
      <c r="A28" t="s">
        <v>11</v>
      </c>
      <c r="B28" s="9">
        <v>101</v>
      </c>
      <c r="C28" s="9">
        <v>2302</v>
      </c>
      <c r="D28" s="9">
        <v>5927</v>
      </c>
      <c r="E28" s="5">
        <f t="shared" si="0"/>
        <v>0.38839210393116247</v>
      </c>
    </row>
    <row r="29" spans="1:5" x14ac:dyDescent="0.25">
      <c r="A29" t="s">
        <v>21</v>
      </c>
      <c r="B29" s="9">
        <v>101</v>
      </c>
      <c r="C29" s="9">
        <v>2379</v>
      </c>
      <c r="D29" s="9">
        <v>8183</v>
      </c>
      <c r="E29" s="5">
        <f t="shared" si="0"/>
        <v>0.29072467310277406</v>
      </c>
    </row>
    <row r="30" spans="1:5" x14ac:dyDescent="0.25">
      <c r="A30" t="s">
        <v>117</v>
      </c>
      <c r="B30" s="9">
        <v>101</v>
      </c>
      <c r="C30" s="9">
        <v>2385</v>
      </c>
      <c r="D30" s="9">
        <v>8300</v>
      </c>
      <c r="E30" s="5">
        <f t="shared" si="0"/>
        <v>0.28734939759036143</v>
      </c>
    </row>
    <row r="31" spans="1:5" x14ac:dyDescent="0.25">
      <c r="A31" t="s">
        <v>28</v>
      </c>
      <c r="B31" s="9">
        <v>101</v>
      </c>
      <c r="C31" s="9">
        <v>2388</v>
      </c>
      <c r="D31" s="9">
        <v>7544</v>
      </c>
      <c r="E31" s="5">
        <f t="shared" si="0"/>
        <v>0.31654294803817601</v>
      </c>
    </row>
    <row r="32" spans="1:5" x14ac:dyDescent="0.25">
      <c r="A32" t="s">
        <v>9</v>
      </c>
      <c r="B32" s="9">
        <v>101</v>
      </c>
      <c r="C32" s="9">
        <v>2460</v>
      </c>
      <c r="D32" s="9">
        <v>9900</v>
      </c>
      <c r="E32" s="5">
        <f t="shared" si="0"/>
        <v>0.24848484848484848</v>
      </c>
    </row>
    <row r="33" spans="1:19" x14ac:dyDescent="0.25">
      <c r="A33" t="s">
        <v>19</v>
      </c>
      <c r="B33" s="9">
        <v>101</v>
      </c>
      <c r="C33" s="9">
        <v>2462</v>
      </c>
      <c r="D33" s="9">
        <v>7479</v>
      </c>
      <c r="E33" s="5">
        <f t="shared" si="0"/>
        <v>0.32918839417034362</v>
      </c>
    </row>
    <row r="34" spans="1:19" x14ac:dyDescent="0.25">
      <c r="A34" t="s">
        <v>16</v>
      </c>
      <c r="B34" s="9">
        <v>101</v>
      </c>
      <c r="C34" s="9">
        <v>2531</v>
      </c>
      <c r="D34" s="9">
        <v>15261</v>
      </c>
      <c r="E34" s="5">
        <f t="shared" ref="E34:E50" si="1">C34/D34</f>
        <v>0.16584758534827337</v>
      </c>
    </row>
    <row r="35" spans="1:19" x14ac:dyDescent="0.25">
      <c r="A35" t="s">
        <v>116</v>
      </c>
      <c r="B35" s="9">
        <v>101</v>
      </c>
      <c r="C35" s="9">
        <v>2556</v>
      </c>
      <c r="D35" s="9">
        <v>8543</v>
      </c>
      <c r="E35" s="5">
        <f t="shared" si="1"/>
        <v>0.29919232119864214</v>
      </c>
    </row>
    <row r="36" spans="1:19" x14ac:dyDescent="0.25">
      <c r="A36" t="s">
        <v>30</v>
      </c>
      <c r="B36" s="9">
        <v>101</v>
      </c>
      <c r="C36" s="9">
        <v>2644</v>
      </c>
      <c r="D36" s="9">
        <v>11650</v>
      </c>
      <c r="E36" s="5">
        <f t="shared" si="1"/>
        <v>0.22695278969957081</v>
      </c>
    </row>
    <row r="37" spans="1:19" x14ac:dyDescent="0.25">
      <c r="A37" t="s">
        <v>26</v>
      </c>
      <c r="B37" s="9">
        <v>101</v>
      </c>
      <c r="C37" s="9">
        <v>2744</v>
      </c>
      <c r="D37" s="9">
        <v>7978</v>
      </c>
      <c r="E37" s="5">
        <f t="shared" si="1"/>
        <v>0.34394585109049886</v>
      </c>
    </row>
    <row r="38" spans="1:19" x14ac:dyDescent="0.25">
      <c r="A38" t="s">
        <v>33</v>
      </c>
      <c r="B38" s="9">
        <v>101</v>
      </c>
      <c r="C38" s="9">
        <v>2747</v>
      </c>
      <c r="D38" s="9">
        <v>7981</v>
      </c>
      <c r="E38" s="5">
        <f t="shared" si="1"/>
        <v>0.34419245708557827</v>
      </c>
    </row>
    <row r="39" spans="1:19" x14ac:dyDescent="0.25">
      <c r="A39" t="s">
        <v>125</v>
      </c>
      <c r="B39" s="9">
        <v>101</v>
      </c>
      <c r="C39" s="9">
        <v>2776</v>
      </c>
      <c r="D39" s="9">
        <v>6002</v>
      </c>
      <c r="E39" s="5">
        <f t="shared" si="1"/>
        <v>0.46251249583472176</v>
      </c>
      <c r="S39" t="s">
        <v>129</v>
      </c>
    </row>
    <row r="40" spans="1:19" x14ac:dyDescent="0.25">
      <c r="A40" t="s">
        <v>22</v>
      </c>
      <c r="B40" s="9">
        <v>101</v>
      </c>
      <c r="C40" s="9">
        <v>2835</v>
      </c>
      <c r="D40" s="9">
        <v>33711</v>
      </c>
      <c r="E40" s="5">
        <f t="shared" si="1"/>
        <v>8.4097178962356495E-2</v>
      </c>
    </row>
    <row r="41" spans="1:19" x14ac:dyDescent="0.25">
      <c r="A41" t="s">
        <v>27</v>
      </c>
      <c r="B41" s="9">
        <v>101</v>
      </c>
      <c r="C41" s="9">
        <v>2920</v>
      </c>
      <c r="D41" s="9">
        <v>9906</v>
      </c>
      <c r="E41" s="5">
        <f t="shared" si="1"/>
        <v>0.2947708459519483</v>
      </c>
    </row>
    <row r="42" spans="1:19" x14ac:dyDescent="0.25">
      <c r="A42" t="s">
        <v>12</v>
      </c>
      <c r="B42" s="9">
        <v>101</v>
      </c>
      <c r="C42" s="9">
        <v>2924</v>
      </c>
      <c r="D42" s="9">
        <v>10910</v>
      </c>
      <c r="E42" s="5">
        <f t="shared" si="1"/>
        <v>0.2680109990834097</v>
      </c>
    </row>
    <row r="43" spans="1:19" x14ac:dyDescent="0.25">
      <c r="A43" s="10" t="s">
        <v>121</v>
      </c>
      <c r="B43" s="11">
        <v>101</v>
      </c>
      <c r="C43" s="11">
        <f>1956+1091</f>
        <v>3047</v>
      </c>
      <c r="D43" s="11">
        <v>11328</v>
      </c>
      <c r="E43" s="12">
        <f t="shared" si="1"/>
        <v>0.2689795197740113</v>
      </c>
    </row>
    <row r="44" spans="1:19" x14ac:dyDescent="0.25">
      <c r="A44" t="s">
        <v>31</v>
      </c>
      <c r="B44" s="9">
        <v>101</v>
      </c>
      <c r="C44" s="9">
        <v>3332</v>
      </c>
      <c r="D44" s="9">
        <v>16667</v>
      </c>
      <c r="E44" s="5">
        <f t="shared" si="1"/>
        <v>0.1999160016799664</v>
      </c>
    </row>
    <row r="45" spans="1:19" x14ac:dyDescent="0.25">
      <c r="A45" t="s">
        <v>17</v>
      </c>
      <c r="B45" s="9">
        <v>101</v>
      </c>
      <c r="C45" s="9">
        <v>3361</v>
      </c>
      <c r="D45" s="9">
        <v>7050</v>
      </c>
      <c r="E45" s="5">
        <f t="shared" si="1"/>
        <v>0.47673758865248228</v>
      </c>
    </row>
    <row r="46" spans="1:19" x14ac:dyDescent="0.25">
      <c r="A46" t="s">
        <v>41</v>
      </c>
      <c r="B46" s="9">
        <v>101</v>
      </c>
      <c r="C46" s="9">
        <v>4373</v>
      </c>
      <c r="D46" s="9">
        <v>17314</v>
      </c>
      <c r="E46" s="5">
        <f t="shared" si="1"/>
        <v>0.25257017442532054</v>
      </c>
    </row>
    <row r="47" spans="1:19" x14ac:dyDescent="0.25">
      <c r="A47" t="s">
        <v>126</v>
      </c>
      <c r="B47" s="9">
        <v>104</v>
      </c>
      <c r="C47" s="9">
        <v>2704</v>
      </c>
      <c r="D47" s="9">
        <v>4950</v>
      </c>
      <c r="E47" s="5">
        <f t="shared" si="1"/>
        <v>0.54626262626262623</v>
      </c>
    </row>
    <row r="48" spans="1:19" x14ac:dyDescent="0.25">
      <c r="A48" t="s">
        <v>127</v>
      </c>
      <c r="B48" s="9">
        <v>104</v>
      </c>
      <c r="C48" s="9">
        <v>2931</v>
      </c>
      <c r="D48" s="9">
        <v>5400</v>
      </c>
      <c r="E48" s="5">
        <f t="shared" si="1"/>
        <v>0.5427777777777778</v>
      </c>
    </row>
    <row r="49" spans="1:5" x14ac:dyDescent="0.25">
      <c r="A49" t="s">
        <v>43</v>
      </c>
      <c r="B49" s="9">
        <v>104</v>
      </c>
      <c r="C49" s="9">
        <v>3226</v>
      </c>
      <c r="D49" s="9">
        <v>6989</v>
      </c>
      <c r="E49" s="5">
        <f t="shared" si="1"/>
        <v>0.46158248676491631</v>
      </c>
    </row>
    <row r="50" spans="1:5" x14ac:dyDescent="0.25">
      <c r="A50" t="s">
        <v>123</v>
      </c>
      <c r="B50" s="9">
        <v>104</v>
      </c>
      <c r="C50" s="9">
        <v>3470</v>
      </c>
      <c r="D50" s="9">
        <v>9400</v>
      </c>
      <c r="E50" s="5">
        <f t="shared" si="1"/>
        <v>0.36914893617021277</v>
      </c>
    </row>
    <row r="52" spans="1:5" x14ac:dyDescent="0.25">
      <c r="C52" s="9">
        <f>AVERAGE(C4:C46)</f>
        <v>2367.5813953488373</v>
      </c>
      <c r="D52" s="9"/>
      <c r="E52" s="4"/>
    </row>
  </sheetData>
  <phoneticPr fontId="6" type="noConversion"/>
  <pageMargins left="0.7" right="0.7" top="0.75" bottom="0.75" header="0.3" footer="0.3"/>
  <pageSetup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2"/>
  <sheetViews>
    <sheetView tabSelected="1" topLeftCell="C1" zoomScale="85" zoomScaleNormal="85" workbookViewId="0">
      <selection activeCell="E52" sqref="E52"/>
    </sheetView>
  </sheetViews>
  <sheetFormatPr defaultColWidth="11.42578125" defaultRowHeight="15" x14ac:dyDescent="0.25"/>
  <cols>
    <col min="1" max="1" width="25" customWidth="1"/>
    <col min="2" max="2" width="11.7109375" customWidth="1"/>
    <col min="3" max="3" width="11.42578125" customWidth="1"/>
    <col min="4" max="4" width="17.42578125" style="7" customWidth="1"/>
    <col min="5" max="5" width="14.85546875" style="2" customWidth="1"/>
    <col min="6" max="257" width="8.85546875" customWidth="1"/>
  </cols>
  <sheetData>
    <row r="1" spans="1:5" x14ac:dyDescent="0.25">
      <c r="A1" s="1" t="s">
        <v>57</v>
      </c>
      <c r="B1" s="1" t="s">
        <v>130</v>
      </c>
      <c r="C1" s="1" t="s">
        <v>58</v>
      </c>
      <c r="D1" s="8" t="s">
        <v>65</v>
      </c>
      <c r="E1" s="6" t="s">
        <v>59</v>
      </c>
    </row>
    <row r="2" spans="1:5" x14ac:dyDescent="0.25">
      <c r="A2" t="s">
        <v>119</v>
      </c>
      <c r="B2" s="9">
        <v>0</v>
      </c>
      <c r="C2" s="9">
        <v>0</v>
      </c>
      <c r="D2" s="9">
        <v>88501</v>
      </c>
      <c r="E2" s="5">
        <f t="shared" ref="E2:E33" si="0">C2/D2</f>
        <v>0</v>
      </c>
    </row>
    <row r="3" spans="1:5" x14ac:dyDescent="0.25">
      <c r="A3" t="s">
        <v>122</v>
      </c>
      <c r="B3" s="9">
        <v>0</v>
      </c>
      <c r="C3" s="9">
        <v>0</v>
      </c>
      <c r="D3" s="9">
        <v>511830</v>
      </c>
      <c r="E3" s="5">
        <f t="shared" si="0"/>
        <v>0</v>
      </c>
    </row>
    <row r="4" spans="1:5" x14ac:dyDescent="0.25">
      <c r="A4" t="s">
        <v>22</v>
      </c>
      <c r="B4" s="9">
        <v>101</v>
      </c>
      <c r="C4" s="9">
        <v>2835</v>
      </c>
      <c r="D4" s="9">
        <v>33711</v>
      </c>
      <c r="E4" s="5">
        <f t="shared" si="0"/>
        <v>8.4097178962356495E-2</v>
      </c>
    </row>
    <row r="5" spans="1:5" x14ac:dyDescent="0.25">
      <c r="A5" t="s">
        <v>16</v>
      </c>
      <c r="B5" s="9">
        <v>101</v>
      </c>
      <c r="C5" s="9">
        <v>2531</v>
      </c>
      <c r="D5" s="9">
        <v>15261</v>
      </c>
      <c r="E5" s="5">
        <f t="shared" si="0"/>
        <v>0.16584758534827337</v>
      </c>
    </row>
    <row r="6" spans="1:5" x14ac:dyDescent="0.25">
      <c r="A6" s="10" t="s">
        <v>120</v>
      </c>
      <c r="B6" s="11">
        <v>101</v>
      </c>
      <c r="C6" s="11">
        <f>1956</f>
        <v>1956</v>
      </c>
      <c r="D6" s="11">
        <v>11328</v>
      </c>
      <c r="E6" s="12">
        <f t="shared" si="0"/>
        <v>0.17266949152542374</v>
      </c>
    </row>
    <row r="7" spans="1:5" x14ac:dyDescent="0.25">
      <c r="A7" s="13" t="s">
        <v>0</v>
      </c>
      <c r="B7" s="14">
        <v>101</v>
      </c>
      <c r="C7" s="9">
        <v>1625</v>
      </c>
      <c r="D7" s="9">
        <v>8861</v>
      </c>
      <c r="E7" s="5">
        <f t="shared" si="0"/>
        <v>0.1833878794718429</v>
      </c>
    </row>
    <row r="8" spans="1:5" x14ac:dyDescent="0.25">
      <c r="A8" t="s">
        <v>42</v>
      </c>
      <c r="B8" s="9">
        <v>101</v>
      </c>
      <c r="C8" s="9">
        <v>2279</v>
      </c>
      <c r="D8" s="9">
        <v>11696</v>
      </c>
      <c r="E8" s="5">
        <f t="shared" si="0"/>
        <v>0.19485294117647059</v>
      </c>
    </row>
    <row r="9" spans="1:5" x14ac:dyDescent="0.25">
      <c r="A9" t="s">
        <v>10</v>
      </c>
      <c r="B9" s="9">
        <v>101</v>
      </c>
      <c r="C9" s="9">
        <v>1968</v>
      </c>
      <c r="D9" s="9">
        <v>9868</v>
      </c>
      <c r="E9" s="5">
        <f t="shared" si="0"/>
        <v>0.19943250912038912</v>
      </c>
    </row>
    <row r="10" spans="1:5" x14ac:dyDescent="0.25">
      <c r="A10" t="s">
        <v>31</v>
      </c>
      <c r="B10" s="9">
        <v>101</v>
      </c>
      <c r="C10" s="9">
        <v>3332</v>
      </c>
      <c r="D10" s="9">
        <v>16667</v>
      </c>
      <c r="E10" s="5">
        <f t="shared" si="0"/>
        <v>0.1999160016799664</v>
      </c>
    </row>
    <row r="11" spans="1:5" x14ac:dyDescent="0.25">
      <c r="A11" t="s">
        <v>8</v>
      </c>
      <c r="B11" s="9">
        <v>101</v>
      </c>
      <c r="C11" s="9">
        <v>2126</v>
      </c>
      <c r="D11" s="9">
        <v>10551</v>
      </c>
      <c r="E11" s="5">
        <f t="shared" si="0"/>
        <v>0.20149748838972609</v>
      </c>
    </row>
    <row r="12" spans="1:5" x14ac:dyDescent="0.25">
      <c r="A12" t="s">
        <v>30</v>
      </c>
      <c r="B12" s="9">
        <v>101</v>
      </c>
      <c r="C12" s="9">
        <v>2644</v>
      </c>
      <c r="D12" s="9">
        <v>11650</v>
      </c>
      <c r="E12" s="5">
        <f t="shared" si="0"/>
        <v>0.22695278969957081</v>
      </c>
    </row>
    <row r="13" spans="1:5" x14ac:dyDescent="0.25">
      <c r="A13" t="s">
        <v>40</v>
      </c>
      <c r="B13" s="9">
        <v>101</v>
      </c>
      <c r="C13" s="9">
        <v>2115</v>
      </c>
      <c r="D13" s="9">
        <v>8839</v>
      </c>
      <c r="E13" s="5">
        <f t="shared" si="0"/>
        <v>0.23928046159067767</v>
      </c>
    </row>
    <row r="14" spans="1:5" x14ac:dyDescent="0.25">
      <c r="A14" t="s">
        <v>4</v>
      </c>
      <c r="B14" s="9">
        <v>101</v>
      </c>
      <c r="C14" s="9">
        <v>2120</v>
      </c>
      <c r="D14" s="9">
        <v>8596</v>
      </c>
      <c r="E14" s="5">
        <f t="shared" si="0"/>
        <v>0.24662633783154955</v>
      </c>
    </row>
    <row r="15" spans="1:5" x14ac:dyDescent="0.25">
      <c r="A15" t="s">
        <v>9</v>
      </c>
      <c r="B15" s="9">
        <v>101</v>
      </c>
      <c r="C15" s="9">
        <v>2460</v>
      </c>
      <c r="D15" s="9">
        <v>9900</v>
      </c>
      <c r="E15" s="5">
        <f t="shared" si="0"/>
        <v>0.24848484848484848</v>
      </c>
    </row>
    <row r="16" spans="1:5" x14ac:dyDescent="0.25">
      <c r="A16" t="s">
        <v>13</v>
      </c>
      <c r="B16" s="9">
        <v>101</v>
      </c>
      <c r="C16" s="9">
        <v>1888</v>
      </c>
      <c r="D16" s="9">
        <v>7502</v>
      </c>
      <c r="E16" s="5">
        <f t="shared" si="0"/>
        <v>0.25166622234070912</v>
      </c>
    </row>
    <row r="17" spans="1:5" x14ac:dyDescent="0.25">
      <c r="A17" t="s">
        <v>41</v>
      </c>
      <c r="B17" s="9">
        <v>101</v>
      </c>
      <c r="C17" s="9">
        <v>4373</v>
      </c>
      <c r="D17" s="9">
        <v>17314</v>
      </c>
      <c r="E17" s="5">
        <f t="shared" si="0"/>
        <v>0.25257017442532054</v>
      </c>
    </row>
    <row r="18" spans="1:5" x14ac:dyDescent="0.25">
      <c r="A18" t="s">
        <v>5</v>
      </c>
      <c r="B18" s="9">
        <v>101</v>
      </c>
      <c r="C18" s="9">
        <v>2116</v>
      </c>
      <c r="D18" s="9">
        <v>8157</v>
      </c>
      <c r="E18" s="5">
        <f t="shared" si="0"/>
        <v>0.25940909648154958</v>
      </c>
    </row>
    <row r="19" spans="1:5" x14ac:dyDescent="0.25">
      <c r="A19" t="s">
        <v>12</v>
      </c>
      <c r="B19" s="9">
        <v>101</v>
      </c>
      <c r="C19" s="9">
        <v>2924</v>
      </c>
      <c r="D19" s="9">
        <v>10910</v>
      </c>
      <c r="E19" s="5">
        <f t="shared" si="0"/>
        <v>0.2680109990834097</v>
      </c>
    </row>
    <row r="20" spans="1:5" x14ac:dyDescent="0.25">
      <c r="A20" s="10" t="s">
        <v>121</v>
      </c>
      <c r="B20" s="11">
        <v>101</v>
      </c>
      <c r="C20" s="11">
        <f>1956+1091</f>
        <v>3047</v>
      </c>
      <c r="D20" s="11">
        <v>11328</v>
      </c>
      <c r="E20" s="12">
        <f t="shared" si="0"/>
        <v>0.2689795197740113</v>
      </c>
    </row>
    <row r="21" spans="1:5" x14ac:dyDescent="0.25">
      <c r="A21" t="s">
        <v>115</v>
      </c>
      <c r="B21" s="9">
        <v>101</v>
      </c>
      <c r="C21" s="9">
        <v>1604</v>
      </c>
      <c r="D21" s="9">
        <v>5849</v>
      </c>
      <c r="E21" s="5">
        <f t="shared" si="0"/>
        <v>0.27423491195076083</v>
      </c>
    </row>
    <row r="22" spans="1:5" x14ac:dyDescent="0.25">
      <c r="A22" t="s">
        <v>118</v>
      </c>
      <c r="B22" s="9">
        <v>101</v>
      </c>
      <c r="C22" s="9">
        <v>2168</v>
      </c>
      <c r="D22" s="9">
        <v>7833</v>
      </c>
      <c r="E22" s="5">
        <f t="shared" si="0"/>
        <v>0.27677773522277543</v>
      </c>
    </row>
    <row r="23" spans="1:5" x14ac:dyDescent="0.25">
      <c r="A23" t="s">
        <v>117</v>
      </c>
      <c r="B23" s="9">
        <v>101</v>
      </c>
      <c r="C23" s="9">
        <v>2385</v>
      </c>
      <c r="D23" s="9">
        <v>8300</v>
      </c>
      <c r="E23" s="5">
        <f t="shared" si="0"/>
        <v>0.28734939759036143</v>
      </c>
    </row>
    <row r="24" spans="1:5" x14ac:dyDescent="0.25">
      <c r="A24" t="s">
        <v>21</v>
      </c>
      <c r="B24" s="9">
        <v>101</v>
      </c>
      <c r="C24" s="9">
        <v>2379</v>
      </c>
      <c r="D24" s="9">
        <v>8183</v>
      </c>
      <c r="E24" s="5">
        <f t="shared" si="0"/>
        <v>0.29072467310277406</v>
      </c>
    </row>
    <row r="25" spans="1:5" x14ac:dyDescent="0.25">
      <c r="A25" t="s">
        <v>39</v>
      </c>
      <c r="B25" s="9">
        <v>101</v>
      </c>
      <c r="C25" s="9">
        <v>2254</v>
      </c>
      <c r="D25" s="9">
        <v>7733</v>
      </c>
      <c r="E25" s="5">
        <f t="shared" si="0"/>
        <v>0.29147808095176514</v>
      </c>
    </row>
    <row r="26" spans="1:5" x14ac:dyDescent="0.25">
      <c r="A26" t="s">
        <v>27</v>
      </c>
      <c r="B26" s="9">
        <v>101</v>
      </c>
      <c r="C26" s="9">
        <v>2920</v>
      </c>
      <c r="D26" s="9">
        <v>9906</v>
      </c>
      <c r="E26" s="5">
        <f t="shared" si="0"/>
        <v>0.2947708459519483</v>
      </c>
    </row>
    <row r="27" spans="1:5" x14ac:dyDescent="0.25">
      <c r="A27" t="s">
        <v>37</v>
      </c>
      <c r="B27" s="9">
        <v>101</v>
      </c>
      <c r="C27" s="9">
        <v>2152</v>
      </c>
      <c r="D27" s="9">
        <v>7285</v>
      </c>
      <c r="E27" s="5">
        <f t="shared" si="0"/>
        <v>0.29540150995195608</v>
      </c>
    </row>
    <row r="28" spans="1:5" x14ac:dyDescent="0.25">
      <c r="A28" t="s">
        <v>25</v>
      </c>
      <c r="B28" s="9">
        <v>101</v>
      </c>
      <c r="C28" s="9">
        <v>1971</v>
      </c>
      <c r="D28" s="9">
        <v>6608</v>
      </c>
      <c r="E28" s="5">
        <f t="shared" si="0"/>
        <v>0.29827481840193704</v>
      </c>
    </row>
    <row r="29" spans="1:5" x14ac:dyDescent="0.25">
      <c r="A29" t="s">
        <v>116</v>
      </c>
      <c r="B29" s="9">
        <v>101</v>
      </c>
      <c r="C29" s="9">
        <v>2556</v>
      </c>
      <c r="D29" s="9">
        <v>8543</v>
      </c>
      <c r="E29" s="5">
        <f t="shared" si="0"/>
        <v>0.29919232119864214</v>
      </c>
    </row>
    <row r="30" spans="1:5" x14ac:dyDescent="0.25">
      <c r="A30" t="s">
        <v>20</v>
      </c>
      <c r="B30" s="9">
        <v>101</v>
      </c>
      <c r="C30" s="9">
        <v>1908</v>
      </c>
      <c r="D30" s="9">
        <v>6158</v>
      </c>
      <c r="E30" s="5">
        <f t="shared" si="0"/>
        <v>0.30984085742124068</v>
      </c>
    </row>
    <row r="31" spans="1:5" x14ac:dyDescent="0.25">
      <c r="A31" t="s">
        <v>32</v>
      </c>
      <c r="B31" s="9">
        <v>101</v>
      </c>
      <c r="C31" s="9">
        <v>1910</v>
      </c>
      <c r="D31" s="9">
        <v>6050</v>
      </c>
      <c r="E31" s="5">
        <f t="shared" si="0"/>
        <v>0.31570247933884299</v>
      </c>
    </row>
    <row r="32" spans="1:5" x14ac:dyDescent="0.25">
      <c r="A32" t="s">
        <v>54</v>
      </c>
      <c r="B32" s="9">
        <v>101</v>
      </c>
      <c r="C32" s="9">
        <v>1851</v>
      </c>
      <c r="D32" s="9">
        <v>5849</v>
      </c>
      <c r="E32" s="5">
        <f t="shared" si="0"/>
        <v>0.31646435288083435</v>
      </c>
    </row>
    <row r="33" spans="1:5" x14ac:dyDescent="0.25">
      <c r="A33" t="s">
        <v>28</v>
      </c>
      <c r="B33" s="9">
        <v>101</v>
      </c>
      <c r="C33" s="9">
        <v>2388</v>
      </c>
      <c r="D33" s="9">
        <v>7544</v>
      </c>
      <c r="E33" s="5">
        <f t="shared" si="0"/>
        <v>0.31654294803817601</v>
      </c>
    </row>
    <row r="34" spans="1:5" x14ac:dyDescent="0.25">
      <c r="A34" t="s">
        <v>15</v>
      </c>
      <c r="B34" s="9">
        <v>101</v>
      </c>
      <c r="C34" s="9">
        <v>2166</v>
      </c>
      <c r="D34" s="9">
        <v>6780</v>
      </c>
      <c r="E34" s="5">
        <f t="shared" ref="E34:E50" si="1">C34/D34</f>
        <v>0.31946902654867254</v>
      </c>
    </row>
    <row r="35" spans="1:5" x14ac:dyDescent="0.25">
      <c r="A35" t="s">
        <v>19</v>
      </c>
      <c r="B35" s="9">
        <v>101</v>
      </c>
      <c r="C35" s="9">
        <v>2462</v>
      </c>
      <c r="D35" s="9">
        <v>7479</v>
      </c>
      <c r="E35" s="5">
        <f t="shared" si="1"/>
        <v>0.32918839417034362</v>
      </c>
    </row>
    <row r="36" spans="1:5" x14ac:dyDescent="0.25">
      <c r="A36" t="s">
        <v>26</v>
      </c>
      <c r="B36" s="9">
        <v>101</v>
      </c>
      <c r="C36" s="9">
        <v>2744</v>
      </c>
      <c r="D36" s="9">
        <v>7978</v>
      </c>
      <c r="E36" s="5">
        <f t="shared" si="1"/>
        <v>0.34394585109049886</v>
      </c>
    </row>
    <row r="37" spans="1:5" x14ac:dyDescent="0.25">
      <c r="A37" t="s">
        <v>33</v>
      </c>
      <c r="B37" s="9">
        <v>101</v>
      </c>
      <c r="C37" s="9">
        <v>2747</v>
      </c>
      <c r="D37" s="9">
        <v>7981</v>
      </c>
      <c r="E37" s="5">
        <f t="shared" si="1"/>
        <v>0.34419245708557827</v>
      </c>
    </row>
    <row r="38" spans="1:5" x14ac:dyDescent="0.25">
      <c r="A38" t="s">
        <v>29</v>
      </c>
      <c r="B38" s="9">
        <v>101</v>
      </c>
      <c r="C38" s="9">
        <v>2144</v>
      </c>
      <c r="D38" s="9">
        <v>6050</v>
      </c>
      <c r="E38" s="5">
        <f t="shared" si="1"/>
        <v>0.3543801652892562</v>
      </c>
    </row>
    <row r="39" spans="1:5" x14ac:dyDescent="0.25">
      <c r="A39" t="s">
        <v>124</v>
      </c>
      <c r="B39" s="9">
        <v>101</v>
      </c>
      <c r="C39" s="9">
        <v>2142</v>
      </c>
      <c r="D39" s="9">
        <v>6002</v>
      </c>
      <c r="E39" s="5">
        <f t="shared" si="1"/>
        <v>0.35688103965344886</v>
      </c>
    </row>
    <row r="40" spans="1:5" x14ac:dyDescent="0.25">
      <c r="A40" t="s">
        <v>38</v>
      </c>
      <c r="B40" s="9">
        <v>101</v>
      </c>
      <c r="C40" s="9">
        <v>1994</v>
      </c>
      <c r="D40" s="9">
        <v>5506</v>
      </c>
      <c r="E40" s="5">
        <f t="shared" si="1"/>
        <v>0.36215038140210681</v>
      </c>
    </row>
    <row r="41" spans="1:5" x14ac:dyDescent="0.25">
      <c r="A41" t="s">
        <v>11</v>
      </c>
      <c r="B41" s="9">
        <v>101</v>
      </c>
      <c r="C41" s="9">
        <v>2302</v>
      </c>
      <c r="D41" s="9">
        <v>5927</v>
      </c>
      <c r="E41" s="5">
        <f t="shared" si="1"/>
        <v>0.38839210393116247</v>
      </c>
    </row>
    <row r="42" spans="1:5" x14ac:dyDescent="0.25">
      <c r="A42" t="s">
        <v>55</v>
      </c>
      <c r="B42" s="9">
        <v>101</v>
      </c>
      <c r="C42" s="9">
        <v>1924</v>
      </c>
      <c r="D42" s="9">
        <v>4919</v>
      </c>
      <c r="E42" s="5">
        <f t="shared" si="1"/>
        <v>0.39113640983939824</v>
      </c>
    </row>
    <row r="43" spans="1:5" x14ac:dyDescent="0.25">
      <c r="A43" t="s">
        <v>7</v>
      </c>
      <c r="B43" s="9">
        <v>101</v>
      </c>
      <c r="C43" s="9">
        <v>2077</v>
      </c>
      <c r="D43" s="9">
        <v>5104</v>
      </c>
      <c r="E43" s="5">
        <f t="shared" si="1"/>
        <v>0.40693573667711597</v>
      </c>
    </row>
    <row r="44" spans="1:5" x14ac:dyDescent="0.25">
      <c r="A44" t="s">
        <v>14</v>
      </c>
      <c r="B44" s="9">
        <v>101</v>
      </c>
      <c r="C44" s="9">
        <v>2182</v>
      </c>
      <c r="D44" s="9">
        <v>5275</v>
      </c>
      <c r="E44" s="5">
        <f t="shared" si="1"/>
        <v>0.41364928909952609</v>
      </c>
    </row>
    <row r="45" spans="1:5" x14ac:dyDescent="0.25">
      <c r="A45" t="s">
        <v>125</v>
      </c>
      <c r="B45" s="9">
        <v>101</v>
      </c>
      <c r="C45" s="9">
        <v>2776</v>
      </c>
      <c r="D45" s="9">
        <v>6002</v>
      </c>
      <c r="E45" s="5">
        <f t="shared" si="1"/>
        <v>0.46251249583472176</v>
      </c>
    </row>
    <row r="46" spans="1:5" x14ac:dyDescent="0.25">
      <c r="A46" t="s">
        <v>17</v>
      </c>
      <c r="B46" s="9">
        <v>101</v>
      </c>
      <c r="C46" s="9">
        <v>3361</v>
      </c>
      <c r="D46" s="9">
        <v>7050</v>
      </c>
      <c r="E46" s="5">
        <f t="shared" si="1"/>
        <v>0.47673758865248228</v>
      </c>
    </row>
    <row r="47" spans="1:5" x14ac:dyDescent="0.25">
      <c r="A47" t="s">
        <v>123</v>
      </c>
      <c r="B47" s="9">
        <v>104</v>
      </c>
      <c r="C47" s="9">
        <v>3470</v>
      </c>
      <c r="D47" s="9">
        <v>9400</v>
      </c>
      <c r="E47" s="5">
        <f t="shared" si="1"/>
        <v>0.36914893617021277</v>
      </c>
    </row>
    <row r="48" spans="1:5" x14ac:dyDescent="0.25">
      <c r="A48" t="s">
        <v>43</v>
      </c>
      <c r="B48" s="9">
        <v>104</v>
      </c>
      <c r="C48" s="9">
        <v>3226</v>
      </c>
      <c r="D48" s="9">
        <v>6989</v>
      </c>
      <c r="E48" s="5">
        <f t="shared" si="1"/>
        <v>0.46158248676491631</v>
      </c>
    </row>
    <row r="49" spans="1:5" x14ac:dyDescent="0.25">
      <c r="A49" t="s">
        <v>127</v>
      </c>
      <c r="B49" s="9">
        <v>104</v>
      </c>
      <c r="C49" s="9">
        <v>2931</v>
      </c>
      <c r="D49" s="9">
        <v>5400</v>
      </c>
      <c r="E49" s="5">
        <f t="shared" si="1"/>
        <v>0.5427777777777778</v>
      </c>
    </row>
    <row r="50" spans="1:5" x14ac:dyDescent="0.25">
      <c r="A50" t="s">
        <v>126</v>
      </c>
      <c r="B50" s="9">
        <v>104</v>
      </c>
      <c r="C50" s="9">
        <v>2704</v>
      </c>
      <c r="D50" s="9">
        <v>4950</v>
      </c>
      <c r="E50" s="5">
        <f t="shared" si="1"/>
        <v>0.54626262626262623</v>
      </c>
    </row>
    <row r="52" spans="1:5" x14ac:dyDescent="0.25">
      <c r="C52" s="9"/>
      <c r="D52" s="9"/>
      <c r="E52" s="15">
        <f>AVERAGE(E4:E46)</f>
        <v>0.29023273015494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2"/>
  <sheetViews>
    <sheetView showRuler="0" zoomScaleNormal="100" workbookViewId="0">
      <pane ySplit="1" topLeftCell="A2" activePane="bottomLeft" state="frozenSplit"/>
      <selection pane="bottomLeft" activeCell="H46" sqref="H46"/>
    </sheetView>
  </sheetViews>
  <sheetFormatPr defaultColWidth="11.42578125" defaultRowHeight="15" x14ac:dyDescent="0.25"/>
  <cols>
    <col min="1" max="1" width="35.28515625" customWidth="1"/>
    <col min="2" max="3" width="17.42578125" customWidth="1"/>
    <col min="4" max="6" width="15.28515625" customWidth="1"/>
    <col min="7" max="7" width="22.28515625" customWidth="1"/>
    <col min="8" max="9" width="8.85546875" customWidth="1"/>
    <col min="10" max="10" width="9.42578125" style="7" bestFit="1" customWidth="1"/>
    <col min="11" max="11" width="9.140625" style="2" customWidth="1"/>
    <col min="12" max="256" width="8.85546875" customWidth="1"/>
  </cols>
  <sheetData>
    <row r="1" spans="1:14" x14ac:dyDescent="0.25">
      <c r="A1" s="1" t="s">
        <v>57</v>
      </c>
      <c r="B1" s="1" t="s">
        <v>62</v>
      </c>
      <c r="C1" s="1" t="s">
        <v>63</v>
      </c>
      <c r="D1" s="1" t="s">
        <v>64</v>
      </c>
      <c r="E1" s="1"/>
      <c r="F1" s="1"/>
      <c r="G1" s="1" t="s">
        <v>57</v>
      </c>
      <c r="H1" s="1" t="s">
        <v>128</v>
      </c>
      <c r="I1" s="1" t="s">
        <v>58</v>
      </c>
      <c r="J1" s="8" t="s">
        <v>65</v>
      </c>
      <c r="K1" s="6" t="s">
        <v>59</v>
      </c>
      <c r="L1" s="1" t="s">
        <v>60</v>
      </c>
      <c r="M1" s="1" t="s">
        <v>61</v>
      </c>
      <c r="N1" s="4"/>
    </row>
    <row r="2" spans="1:14" x14ac:dyDescent="0.25">
      <c r="A2" t="s">
        <v>4</v>
      </c>
      <c r="B2" t="s">
        <v>1</v>
      </c>
      <c r="C2" t="s">
        <v>2</v>
      </c>
      <c r="D2" t="s">
        <v>3</v>
      </c>
      <c r="F2" t="s">
        <v>68</v>
      </c>
      <c r="G2" t="s">
        <v>107</v>
      </c>
      <c r="H2" s="9">
        <v>101</v>
      </c>
      <c r="I2" s="9">
        <v>2120</v>
      </c>
      <c r="J2" s="9">
        <v>8596</v>
      </c>
      <c r="K2" s="5">
        <f t="shared" ref="K2:K50" si="0">I2/J2</f>
        <v>0.24662633783154955</v>
      </c>
      <c r="L2" s="4"/>
      <c r="M2" s="4"/>
      <c r="N2" s="4"/>
    </row>
    <row r="3" spans="1:14" x14ac:dyDescent="0.25">
      <c r="A3" t="s">
        <v>5</v>
      </c>
      <c r="B3" t="s">
        <v>1</v>
      </c>
      <c r="C3" t="s">
        <v>2</v>
      </c>
      <c r="D3" t="s">
        <v>3</v>
      </c>
      <c r="F3" t="s">
        <v>69</v>
      </c>
      <c r="G3" t="s">
        <v>107</v>
      </c>
      <c r="H3" s="9">
        <v>101</v>
      </c>
      <c r="I3" s="9">
        <v>2116</v>
      </c>
      <c r="J3" s="9">
        <v>8157</v>
      </c>
      <c r="K3" s="5">
        <f t="shared" si="0"/>
        <v>0.25940909648154958</v>
      </c>
      <c r="L3" s="4"/>
      <c r="M3" s="4"/>
      <c r="N3" s="4"/>
    </row>
    <row r="4" spans="1:14" x14ac:dyDescent="0.25">
      <c r="A4" t="s">
        <v>22</v>
      </c>
      <c r="B4" t="s">
        <v>1</v>
      </c>
      <c r="C4" t="s">
        <v>2</v>
      </c>
      <c r="D4" t="s">
        <v>3</v>
      </c>
      <c r="F4" t="s">
        <v>66</v>
      </c>
      <c r="G4" t="s">
        <v>107</v>
      </c>
      <c r="H4" s="9">
        <v>101</v>
      </c>
      <c r="I4" s="9">
        <v>2835</v>
      </c>
      <c r="J4" s="9">
        <v>33711</v>
      </c>
      <c r="K4" s="5">
        <f t="shared" si="0"/>
        <v>8.4097178962356495E-2</v>
      </c>
      <c r="L4" s="4"/>
      <c r="M4" s="4"/>
      <c r="N4" s="4"/>
    </row>
    <row r="5" spans="1:14" x14ac:dyDescent="0.25">
      <c r="A5" t="s">
        <v>26</v>
      </c>
      <c r="B5" t="s">
        <v>1</v>
      </c>
      <c r="C5" t="s">
        <v>2</v>
      </c>
      <c r="D5" t="s">
        <v>3</v>
      </c>
      <c r="F5" t="s">
        <v>82</v>
      </c>
      <c r="G5" t="s">
        <v>107</v>
      </c>
      <c r="H5" s="9">
        <v>101</v>
      </c>
      <c r="I5" s="9">
        <v>2744</v>
      </c>
      <c r="J5" s="9">
        <v>7978</v>
      </c>
      <c r="K5" s="5">
        <f t="shared" si="0"/>
        <v>0.34394585109049886</v>
      </c>
      <c r="L5" s="4"/>
      <c r="M5" s="4"/>
      <c r="N5" s="4"/>
    </row>
    <row r="6" spans="1:14" x14ac:dyDescent="0.25">
      <c r="A6" t="s">
        <v>33</v>
      </c>
      <c r="B6" t="s">
        <v>1</v>
      </c>
      <c r="C6" t="s">
        <v>2</v>
      </c>
      <c r="D6" t="s">
        <v>3</v>
      </c>
      <c r="F6" t="s">
        <v>93</v>
      </c>
      <c r="G6" t="s">
        <v>107</v>
      </c>
      <c r="H6" s="9">
        <v>101</v>
      </c>
      <c r="I6" s="9">
        <v>2747</v>
      </c>
      <c r="J6" s="9">
        <v>7981</v>
      </c>
      <c r="K6" s="5">
        <f t="shared" si="0"/>
        <v>0.34419245708557827</v>
      </c>
      <c r="L6" s="4"/>
      <c r="M6" s="4"/>
      <c r="N6" s="4"/>
    </row>
    <row r="7" spans="1:14" x14ac:dyDescent="0.25">
      <c r="A7" t="s">
        <v>37</v>
      </c>
      <c r="B7" t="s">
        <v>1</v>
      </c>
      <c r="C7" t="s">
        <v>2</v>
      </c>
      <c r="D7" t="s">
        <v>3</v>
      </c>
      <c r="F7" t="s">
        <v>94</v>
      </c>
      <c r="G7" t="s">
        <v>107</v>
      </c>
      <c r="H7" s="9">
        <v>101</v>
      </c>
      <c r="I7" s="9">
        <v>2152</v>
      </c>
      <c r="J7" s="9">
        <v>7285</v>
      </c>
      <c r="K7" s="5">
        <f t="shared" si="0"/>
        <v>0.29540150995195608</v>
      </c>
      <c r="L7" s="4"/>
      <c r="M7" s="4"/>
      <c r="N7" s="4"/>
    </row>
    <row r="8" spans="1:14" x14ac:dyDescent="0.25">
      <c r="A8" t="s">
        <v>39</v>
      </c>
      <c r="B8" t="s">
        <v>1</v>
      </c>
      <c r="C8" t="s">
        <v>2</v>
      </c>
      <c r="D8" t="s">
        <v>3</v>
      </c>
      <c r="F8" t="s">
        <v>96</v>
      </c>
      <c r="G8" t="s">
        <v>107</v>
      </c>
      <c r="H8" s="9">
        <v>101</v>
      </c>
      <c r="I8" s="9">
        <v>2254</v>
      </c>
      <c r="J8" s="9">
        <v>7733</v>
      </c>
      <c r="K8" s="5">
        <f t="shared" si="0"/>
        <v>0.29147808095176514</v>
      </c>
      <c r="L8" s="4"/>
      <c r="M8" s="4"/>
      <c r="N8" s="4"/>
    </row>
    <row r="9" spans="1:14" x14ac:dyDescent="0.25">
      <c r="A9" t="s">
        <v>9</v>
      </c>
      <c r="B9" t="s">
        <v>1</v>
      </c>
      <c r="C9" t="s">
        <v>2</v>
      </c>
      <c r="D9" t="s">
        <v>3</v>
      </c>
      <c r="F9" t="s">
        <v>72</v>
      </c>
      <c r="G9" t="s">
        <v>107</v>
      </c>
      <c r="H9" s="9">
        <v>101</v>
      </c>
      <c r="I9" s="9">
        <v>2460</v>
      </c>
      <c r="J9" s="9">
        <v>9900</v>
      </c>
      <c r="K9" s="5">
        <f t="shared" si="0"/>
        <v>0.24848484848484848</v>
      </c>
      <c r="L9" s="4"/>
      <c r="M9" s="4"/>
    </row>
    <row r="10" spans="1:14" x14ac:dyDescent="0.25">
      <c r="A10" t="s">
        <v>40</v>
      </c>
      <c r="B10" t="s">
        <v>1</v>
      </c>
      <c r="C10" t="s">
        <v>2</v>
      </c>
      <c r="D10" t="s">
        <v>3</v>
      </c>
      <c r="F10" t="s">
        <v>87</v>
      </c>
      <c r="G10" t="s">
        <v>107</v>
      </c>
      <c r="H10" s="9">
        <v>101</v>
      </c>
      <c r="I10" s="9">
        <v>2115</v>
      </c>
      <c r="J10" s="9">
        <v>8839</v>
      </c>
      <c r="K10" s="5">
        <f t="shared" si="0"/>
        <v>0.23928046159067767</v>
      </c>
      <c r="L10" s="4"/>
      <c r="M10" s="4"/>
      <c r="N10" s="4"/>
    </row>
    <row r="11" spans="1:14" x14ac:dyDescent="0.25">
      <c r="A11" t="s">
        <v>19</v>
      </c>
      <c r="B11" t="s">
        <v>1</v>
      </c>
      <c r="C11" t="s">
        <v>2</v>
      </c>
      <c r="D11" t="s">
        <v>3</v>
      </c>
      <c r="F11" t="s">
        <v>82</v>
      </c>
      <c r="G11" t="s">
        <v>112</v>
      </c>
      <c r="H11" s="9">
        <v>101</v>
      </c>
      <c r="I11" s="9">
        <v>2462</v>
      </c>
      <c r="J11" s="9">
        <v>7479</v>
      </c>
      <c r="K11" s="5">
        <f t="shared" si="0"/>
        <v>0.32918839417034362</v>
      </c>
      <c r="L11" s="4"/>
      <c r="M11" s="4"/>
      <c r="N11" s="4"/>
    </row>
    <row r="12" spans="1:14" x14ac:dyDescent="0.25">
      <c r="A12" t="s">
        <v>24</v>
      </c>
      <c r="B12" t="s">
        <v>1</v>
      </c>
      <c r="C12" t="s">
        <v>2</v>
      </c>
      <c r="D12" t="s">
        <v>3</v>
      </c>
      <c r="F12" t="s">
        <v>85</v>
      </c>
      <c r="G12" t="s">
        <v>112</v>
      </c>
      <c r="H12" s="9">
        <v>101</v>
      </c>
      <c r="I12" s="9">
        <v>1604</v>
      </c>
      <c r="J12" s="9">
        <v>5849</v>
      </c>
      <c r="K12" s="5">
        <f t="shared" si="0"/>
        <v>0.27423491195076083</v>
      </c>
      <c r="L12" s="4"/>
      <c r="M12" s="4"/>
      <c r="N12" s="4"/>
    </row>
    <row r="13" spans="1:14" x14ac:dyDescent="0.25">
      <c r="A13" t="s">
        <v>25</v>
      </c>
      <c r="B13" t="s">
        <v>1</v>
      </c>
      <c r="C13" t="s">
        <v>2</v>
      </c>
      <c r="D13" t="s">
        <v>3</v>
      </c>
      <c r="F13" t="s">
        <v>86</v>
      </c>
      <c r="G13" t="s">
        <v>112</v>
      </c>
      <c r="H13" s="9">
        <v>101</v>
      </c>
      <c r="I13" s="9">
        <v>1971</v>
      </c>
      <c r="J13" s="9">
        <v>6608</v>
      </c>
      <c r="K13" s="5">
        <f t="shared" si="0"/>
        <v>0.29827481840193704</v>
      </c>
      <c r="L13" s="4"/>
      <c r="M13" s="4"/>
      <c r="N13" s="4"/>
    </row>
    <row r="14" spans="1:14" x14ac:dyDescent="0.25">
      <c r="A14" t="s">
        <v>41</v>
      </c>
      <c r="B14" t="s">
        <v>1</v>
      </c>
      <c r="C14" t="s">
        <v>2</v>
      </c>
      <c r="D14" t="s">
        <v>3</v>
      </c>
      <c r="F14" t="s">
        <v>75</v>
      </c>
      <c r="G14" t="s">
        <v>112</v>
      </c>
      <c r="H14" s="9">
        <v>101</v>
      </c>
      <c r="I14" s="9">
        <v>4373</v>
      </c>
      <c r="J14" s="9">
        <v>17314</v>
      </c>
      <c r="K14" s="5">
        <f t="shared" si="0"/>
        <v>0.25257017442532054</v>
      </c>
      <c r="L14" s="4"/>
      <c r="M14" s="4"/>
      <c r="N14" s="4"/>
    </row>
    <row r="15" spans="1:14" x14ac:dyDescent="0.25">
      <c r="A15" t="s">
        <v>42</v>
      </c>
      <c r="B15" t="s">
        <v>1</v>
      </c>
      <c r="C15" t="s">
        <v>2</v>
      </c>
      <c r="D15" t="s">
        <v>3</v>
      </c>
      <c r="F15" t="s">
        <v>99</v>
      </c>
      <c r="G15" t="s">
        <v>112</v>
      </c>
      <c r="H15" s="9">
        <v>101</v>
      </c>
      <c r="I15" s="9">
        <v>2279</v>
      </c>
      <c r="J15" s="9">
        <v>11696</v>
      </c>
      <c r="K15" s="5">
        <f t="shared" si="0"/>
        <v>0.19485294117647059</v>
      </c>
      <c r="L15" s="4"/>
      <c r="M15" s="4"/>
      <c r="N15" s="4"/>
    </row>
    <row r="16" spans="1:14" x14ac:dyDescent="0.25">
      <c r="A16" t="s">
        <v>54</v>
      </c>
      <c r="B16" t="s">
        <v>1</v>
      </c>
      <c r="C16" t="s">
        <v>2</v>
      </c>
      <c r="D16" t="s">
        <v>3</v>
      </c>
      <c r="F16" t="s">
        <v>104</v>
      </c>
      <c r="G16" t="s">
        <v>112</v>
      </c>
      <c r="H16" s="9">
        <v>101</v>
      </c>
      <c r="I16" s="9">
        <v>1851</v>
      </c>
      <c r="J16" s="9">
        <v>5849</v>
      </c>
      <c r="K16" s="5">
        <f t="shared" si="0"/>
        <v>0.31646435288083435</v>
      </c>
      <c r="L16" s="4"/>
      <c r="M16" s="4"/>
      <c r="N16" s="4"/>
    </row>
    <row r="17" spans="1:14" x14ac:dyDescent="0.25">
      <c r="A17" t="s">
        <v>10</v>
      </c>
      <c r="B17" t="s">
        <v>1</v>
      </c>
      <c r="C17" t="s">
        <v>2</v>
      </c>
      <c r="D17" t="s">
        <v>3</v>
      </c>
      <c r="F17" t="s">
        <v>73</v>
      </c>
      <c r="G17" t="s">
        <v>109</v>
      </c>
      <c r="H17" s="9">
        <v>101</v>
      </c>
      <c r="I17" s="9">
        <v>1968</v>
      </c>
      <c r="J17" s="9">
        <v>9868</v>
      </c>
      <c r="K17" s="5">
        <f t="shared" si="0"/>
        <v>0.19943250912038912</v>
      </c>
      <c r="L17" s="4"/>
      <c r="M17" s="4"/>
      <c r="N17" s="4"/>
    </row>
    <row r="18" spans="1:14" x14ac:dyDescent="0.25">
      <c r="A18" t="s">
        <v>12</v>
      </c>
      <c r="B18" t="s">
        <v>1</v>
      </c>
      <c r="C18" t="s">
        <v>2</v>
      </c>
      <c r="D18" t="s">
        <v>3</v>
      </c>
      <c r="F18" t="s">
        <v>75</v>
      </c>
      <c r="G18" t="s">
        <v>109</v>
      </c>
      <c r="H18" s="9">
        <v>101</v>
      </c>
      <c r="I18" s="9">
        <v>2924</v>
      </c>
      <c r="J18" s="9">
        <v>10910</v>
      </c>
      <c r="K18" s="5">
        <f t="shared" si="0"/>
        <v>0.2680109990834097</v>
      </c>
      <c r="L18" s="4"/>
      <c r="M18" s="4"/>
      <c r="N18" s="4"/>
    </row>
    <row r="19" spans="1:14" x14ac:dyDescent="0.25">
      <c r="A19" t="s">
        <v>17</v>
      </c>
      <c r="B19" t="s">
        <v>1</v>
      </c>
      <c r="C19" t="s">
        <v>2</v>
      </c>
      <c r="D19" t="s">
        <v>3</v>
      </c>
      <c r="F19" t="s">
        <v>80</v>
      </c>
      <c r="G19" t="s">
        <v>109</v>
      </c>
      <c r="H19" s="9">
        <v>101</v>
      </c>
      <c r="I19" s="9">
        <v>3361</v>
      </c>
      <c r="J19" s="9">
        <v>7050</v>
      </c>
      <c r="K19" s="5">
        <f t="shared" si="0"/>
        <v>0.47673758865248228</v>
      </c>
      <c r="L19" s="4"/>
      <c r="M19" s="4"/>
      <c r="N19" s="4"/>
    </row>
    <row r="20" spans="1:14" x14ac:dyDescent="0.25">
      <c r="A20" t="s">
        <v>13</v>
      </c>
      <c r="B20" t="s">
        <v>1</v>
      </c>
      <c r="C20" t="s">
        <v>2</v>
      </c>
      <c r="D20" t="s">
        <v>3</v>
      </c>
      <c r="F20" t="s">
        <v>76</v>
      </c>
      <c r="G20" t="s">
        <v>111</v>
      </c>
      <c r="H20" s="9">
        <v>101</v>
      </c>
      <c r="I20" s="9">
        <v>1888</v>
      </c>
      <c r="J20" s="9">
        <v>7502</v>
      </c>
      <c r="K20" s="5">
        <f t="shared" si="0"/>
        <v>0.25166622234070912</v>
      </c>
      <c r="L20" s="4"/>
      <c r="M20" s="4"/>
      <c r="N20" s="4"/>
    </row>
    <row r="21" spans="1:14" x14ac:dyDescent="0.25">
      <c r="A21" t="s">
        <v>27</v>
      </c>
      <c r="B21" t="s">
        <v>1</v>
      </c>
      <c r="C21" t="s">
        <v>2</v>
      </c>
      <c r="D21" t="s">
        <v>3</v>
      </c>
      <c r="F21" t="s">
        <v>87</v>
      </c>
      <c r="G21" t="s">
        <v>111</v>
      </c>
      <c r="H21" s="9">
        <v>101</v>
      </c>
      <c r="I21" s="9">
        <v>2920</v>
      </c>
      <c r="J21" s="9">
        <v>9906</v>
      </c>
      <c r="K21" s="5">
        <f t="shared" si="0"/>
        <v>0.2947708459519483</v>
      </c>
      <c r="L21" s="4"/>
      <c r="M21" s="4"/>
      <c r="N21" s="4"/>
    </row>
    <row r="22" spans="1:14" x14ac:dyDescent="0.25">
      <c r="A22" t="s">
        <v>48</v>
      </c>
      <c r="B22" t="s">
        <v>1</v>
      </c>
      <c r="C22" t="s">
        <v>2</v>
      </c>
      <c r="D22" t="s">
        <v>3</v>
      </c>
      <c r="F22" t="s">
        <v>92</v>
      </c>
      <c r="G22" t="s">
        <v>111</v>
      </c>
      <c r="H22" s="9">
        <v>101</v>
      </c>
      <c r="I22" s="9">
        <v>2556</v>
      </c>
      <c r="J22" s="9">
        <v>8543</v>
      </c>
      <c r="K22" s="5">
        <f t="shared" si="0"/>
        <v>0.29919232119864214</v>
      </c>
      <c r="L22" s="4"/>
      <c r="M22" s="4"/>
      <c r="N22" s="4"/>
    </row>
    <row r="23" spans="1:14" x14ac:dyDescent="0.25">
      <c r="A23" t="s">
        <v>49</v>
      </c>
      <c r="B23" t="s">
        <v>50</v>
      </c>
      <c r="C23" t="s">
        <v>51</v>
      </c>
      <c r="D23" t="s">
        <v>52</v>
      </c>
      <c r="F23" t="s">
        <v>66</v>
      </c>
      <c r="G23" t="s">
        <v>111</v>
      </c>
      <c r="H23" s="9">
        <v>101</v>
      </c>
      <c r="I23" s="9">
        <v>2385</v>
      </c>
      <c r="J23" s="9">
        <v>8300</v>
      </c>
      <c r="K23" s="5">
        <f t="shared" si="0"/>
        <v>0.28734939759036143</v>
      </c>
      <c r="L23" s="4"/>
      <c r="M23" s="4"/>
      <c r="N23" s="4"/>
    </row>
    <row r="24" spans="1:14" x14ac:dyDescent="0.25">
      <c r="A24" t="s">
        <v>8</v>
      </c>
      <c r="B24" t="s">
        <v>1</v>
      </c>
      <c r="C24" t="s">
        <v>2</v>
      </c>
      <c r="D24" t="s">
        <v>3</v>
      </c>
      <c r="F24" t="s">
        <v>71</v>
      </c>
      <c r="G24" t="s">
        <v>108</v>
      </c>
      <c r="H24" s="9">
        <v>101</v>
      </c>
      <c r="I24" s="9">
        <v>2126</v>
      </c>
      <c r="J24" s="9">
        <v>10551</v>
      </c>
      <c r="K24" s="5">
        <f t="shared" si="0"/>
        <v>0.20149748838972609</v>
      </c>
      <c r="L24" s="4"/>
      <c r="M24" s="4"/>
      <c r="N24" s="4"/>
    </row>
    <row r="25" spans="1:14" x14ac:dyDescent="0.25">
      <c r="A25" t="s">
        <v>15</v>
      </c>
      <c r="B25" t="s">
        <v>1</v>
      </c>
      <c r="C25" t="s">
        <v>2</v>
      </c>
      <c r="D25" t="s">
        <v>3</v>
      </c>
      <c r="F25" t="s">
        <v>78</v>
      </c>
      <c r="G25" t="s">
        <v>108</v>
      </c>
      <c r="H25" s="9">
        <v>101</v>
      </c>
      <c r="I25" s="9">
        <v>2166</v>
      </c>
      <c r="J25" s="9">
        <v>6780</v>
      </c>
      <c r="K25" s="5">
        <f t="shared" si="0"/>
        <v>0.31946902654867254</v>
      </c>
      <c r="L25" s="4"/>
      <c r="M25" s="4"/>
      <c r="N25" s="4"/>
    </row>
    <row r="26" spans="1:14" x14ac:dyDescent="0.25">
      <c r="A26" t="s">
        <v>18</v>
      </c>
      <c r="B26" t="s">
        <v>1</v>
      </c>
      <c r="C26" t="s">
        <v>2</v>
      </c>
      <c r="D26" t="s">
        <v>3</v>
      </c>
      <c r="F26" t="s">
        <v>81</v>
      </c>
      <c r="G26" t="s">
        <v>108</v>
      </c>
      <c r="H26" s="9">
        <v>101</v>
      </c>
      <c r="I26" s="9">
        <v>2168</v>
      </c>
      <c r="J26" s="9">
        <v>7833</v>
      </c>
      <c r="K26" s="5">
        <f t="shared" si="0"/>
        <v>0.27677773522277543</v>
      </c>
      <c r="L26" s="4"/>
      <c r="M26" s="4"/>
      <c r="N26" s="4"/>
    </row>
    <row r="27" spans="1:14" x14ac:dyDescent="0.25">
      <c r="A27" t="s">
        <v>28</v>
      </c>
      <c r="B27" t="s">
        <v>1</v>
      </c>
      <c r="C27" t="s">
        <v>2</v>
      </c>
      <c r="D27" t="s">
        <v>3</v>
      </c>
      <c r="F27" t="s">
        <v>88</v>
      </c>
      <c r="G27" t="s">
        <v>108</v>
      </c>
      <c r="H27" s="9">
        <v>101</v>
      </c>
      <c r="I27" s="9">
        <v>2388</v>
      </c>
      <c r="J27" s="9">
        <v>7544</v>
      </c>
      <c r="K27" s="5">
        <f t="shared" si="0"/>
        <v>0.31654294803817601</v>
      </c>
      <c r="L27" s="4"/>
      <c r="M27" s="4"/>
      <c r="N27" s="4"/>
    </row>
    <row r="28" spans="1:14" x14ac:dyDescent="0.25">
      <c r="A28" t="s">
        <v>0</v>
      </c>
      <c r="B28" t="s">
        <v>1</v>
      </c>
      <c r="C28" t="s">
        <v>2</v>
      </c>
      <c r="D28" t="s">
        <v>3</v>
      </c>
      <c r="F28" t="s">
        <v>67</v>
      </c>
      <c r="G28" s="2" t="s">
        <v>106</v>
      </c>
      <c r="H28" s="9">
        <v>101</v>
      </c>
      <c r="I28" s="9">
        <v>1625</v>
      </c>
      <c r="J28" s="9">
        <v>8861</v>
      </c>
      <c r="K28" s="5">
        <f t="shared" si="0"/>
        <v>0.1833878794718429</v>
      </c>
      <c r="L28" s="3"/>
      <c r="M28" s="3"/>
      <c r="N28" s="4"/>
    </row>
    <row r="29" spans="1:14" x14ac:dyDescent="0.25">
      <c r="A29" t="s">
        <v>6</v>
      </c>
      <c r="B29" t="s">
        <v>1</v>
      </c>
      <c r="C29" t="s">
        <v>2</v>
      </c>
      <c r="D29" t="s">
        <v>3</v>
      </c>
      <c r="F29" t="s">
        <v>97</v>
      </c>
      <c r="G29" t="s">
        <v>106</v>
      </c>
      <c r="H29" s="9">
        <v>101</v>
      </c>
      <c r="I29" s="9">
        <v>0</v>
      </c>
      <c r="J29" s="9">
        <v>88501</v>
      </c>
      <c r="K29" s="5">
        <f t="shared" si="0"/>
        <v>0</v>
      </c>
      <c r="L29" s="4"/>
      <c r="M29" s="4"/>
      <c r="N29" s="4"/>
    </row>
    <row r="30" spans="1:14" x14ac:dyDescent="0.25">
      <c r="A30" t="s">
        <v>7</v>
      </c>
      <c r="B30" t="s">
        <v>1</v>
      </c>
      <c r="C30" t="s">
        <v>2</v>
      </c>
      <c r="D30" t="s">
        <v>3</v>
      </c>
      <c r="F30" t="s">
        <v>70</v>
      </c>
      <c r="G30" t="s">
        <v>106</v>
      </c>
      <c r="H30" s="9">
        <v>101</v>
      </c>
      <c r="I30" s="9">
        <v>2077</v>
      </c>
      <c r="J30" s="9">
        <v>5104</v>
      </c>
      <c r="K30" s="5">
        <f t="shared" si="0"/>
        <v>0.40693573667711597</v>
      </c>
      <c r="L30" s="4"/>
      <c r="M30" s="4"/>
      <c r="N30" s="4"/>
    </row>
    <row r="31" spans="1:14" x14ac:dyDescent="0.25">
      <c r="A31" t="s">
        <v>16</v>
      </c>
      <c r="B31" t="s">
        <v>1</v>
      </c>
      <c r="C31" t="s">
        <v>2</v>
      </c>
      <c r="D31" t="s">
        <v>3</v>
      </c>
      <c r="F31" t="s">
        <v>79</v>
      </c>
      <c r="G31" t="s">
        <v>106</v>
      </c>
      <c r="H31" s="9">
        <v>101</v>
      </c>
      <c r="I31" s="9">
        <v>2531</v>
      </c>
      <c r="J31" s="9">
        <v>15261</v>
      </c>
      <c r="K31" s="5">
        <f t="shared" si="0"/>
        <v>0.16584758534827337</v>
      </c>
      <c r="L31" s="4"/>
      <c r="M31" s="4"/>
      <c r="N31" s="4"/>
    </row>
    <row r="32" spans="1:14" x14ac:dyDescent="0.25">
      <c r="A32" t="s">
        <v>21</v>
      </c>
      <c r="B32" t="s">
        <v>1</v>
      </c>
      <c r="C32" t="s">
        <v>2</v>
      </c>
      <c r="D32" t="s">
        <v>3</v>
      </c>
      <c r="F32" t="s">
        <v>83</v>
      </c>
      <c r="G32" t="s">
        <v>106</v>
      </c>
      <c r="H32" s="9">
        <v>101</v>
      </c>
      <c r="I32" s="9">
        <v>2379</v>
      </c>
      <c r="J32" s="9">
        <v>8183</v>
      </c>
      <c r="K32" s="5">
        <f t="shared" si="0"/>
        <v>0.29072467310277406</v>
      </c>
      <c r="L32" s="4"/>
      <c r="M32" s="4"/>
      <c r="N32" s="4"/>
    </row>
    <row r="33" spans="1:14" x14ac:dyDescent="0.25">
      <c r="A33" t="s">
        <v>23</v>
      </c>
      <c r="B33" t="s">
        <v>1</v>
      </c>
      <c r="C33" t="s">
        <v>2</v>
      </c>
      <c r="D33" t="s">
        <v>3</v>
      </c>
      <c r="F33" t="s">
        <v>84</v>
      </c>
      <c r="G33" t="s">
        <v>114</v>
      </c>
      <c r="H33" s="9">
        <v>101</v>
      </c>
      <c r="I33" s="9">
        <f>1956</f>
        <v>1956</v>
      </c>
      <c r="J33" s="9">
        <v>11328</v>
      </c>
      <c r="K33" s="5">
        <f>I33/J33</f>
        <v>0.17266949152542374</v>
      </c>
      <c r="L33" s="4"/>
      <c r="M33" s="4"/>
      <c r="N33" s="4"/>
    </row>
    <row r="34" spans="1:14" x14ac:dyDescent="0.25">
      <c r="A34" t="s">
        <v>23</v>
      </c>
      <c r="B34" t="s">
        <v>1</v>
      </c>
      <c r="C34" t="s">
        <v>2</v>
      </c>
      <c r="D34" t="s">
        <v>3</v>
      </c>
      <c r="F34" t="s">
        <v>84</v>
      </c>
      <c r="G34" t="s">
        <v>113</v>
      </c>
      <c r="H34" s="9">
        <v>101</v>
      </c>
      <c r="I34" s="9">
        <f>I33+1091</f>
        <v>3047</v>
      </c>
      <c r="J34" s="9">
        <v>11328</v>
      </c>
      <c r="K34" s="5">
        <f t="shared" si="0"/>
        <v>0.2689795197740113</v>
      </c>
      <c r="L34" s="4"/>
      <c r="M34" s="4"/>
      <c r="N34" s="4"/>
    </row>
    <row r="35" spans="1:14" x14ac:dyDescent="0.25">
      <c r="A35" t="s">
        <v>30</v>
      </c>
      <c r="B35" t="s">
        <v>1</v>
      </c>
      <c r="C35" t="s">
        <v>2</v>
      </c>
      <c r="D35" t="s">
        <v>3</v>
      </c>
      <c r="F35" t="s">
        <v>90</v>
      </c>
      <c r="G35" t="s">
        <v>106</v>
      </c>
      <c r="H35" s="9">
        <v>101</v>
      </c>
      <c r="I35" s="9">
        <v>2644</v>
      </c>
      <c r="J35" s="9">
        <v>11650</v>
      </c>
      <c r="K35" s="5">
        <f t="shared" si="0"/>
        <v>0.22695278969957081</v>
      </c>
      <c r="L35" s="4"/>
      <c r="M35" s="4"/>
      <c r="N35" s="4"/>
    </row>
    <row r="36" spans="1:14" x14ac:dyDescent="0.25">
      <c r="A36" t="s">
        <v>31</v>
      </c>
      <c r="B36" t="s">
        <v>1</v>
      </c>
      <c r="C36" t="s">
        <v>2</v>
      </c>
      <c r="D36" t="s">
        <v>3</v>
      </c>
      <c r="F36" t="s">
        <v>91</v>
      </c>
      <c r="G36" t="s">
        <v>106</v>
      </c>
      <c r="H36" s="9">
        <v>101</v>
      </c>
      <c r="I36" s="9">
        <v>3332</v>
      </c>
      <c r="J36" s="9">
        <v>16667</v>
      </c>
      <c r="K36" s="5">
        <f t="shared" si="0"/>
        <v>0.1999160016799664</v>
      </c>
      <c r="L36" s="4"/>
      <c r="M36" s="4"/>
      <c r="N36" s="4"/>
    </row>
    <row r="37" spans="1:14" x14ac:dyDescent="0.25">
      <c r="A37" t="s">
        <v>34</v>
      </c>
      <c r="B37" t="s">
        <v>35</v>
      </c>
      <c r="C37" t="s">
        <v>2</v>
      </c>
      <c r="D37" t="s">
        <v>36</v>
      </c>
      <c r="F37" t="s">
        <v>98</v>
      </c>
      <c r="G37" t="s">
        <v>106</v>
      </c>
      <c r="H37" s="9">
        <v>101</v>
      </c>
      <c r="I37" s="9">
        <v>0</v>
      </c>
      <c r="J37" s="9">
        <v>511830</v>
      </c>
      <c r="K37" s="5">
        <f t="shared" si="0"/>
        <v>0</v>
      </c>
      <c r="L37" s="4"/>
      <c r="M37" s="4"/>
      <c r="N37" s="4"/>
    </row>
    <row r="38" spans="1:14" x14ac:dyDescent="0.25">
      <c r="A38" t="s">
        <v>47</v>
      </c>
      <c r="B38" t="s">
        <v>1</v>
      </c>
      <c r="C38" t="s">
        <v>2</v>
      </c>
      <c r="D38" t="s">
        <v>3</v>
      </c>
      <c r="F38" t="s">
        <v>102</v>
      </c>
      <c r="G38" t="s">
        <v>106</v>
      </c>
      <c r="H38" s="9">
        <v>104</v>
      </c>
      <c r="I38" s="9">
        <v>3470</v>
      </c>
      <c r="J38" s="9">
        <v>9400</v>
      </c>
      <c r="K38" s="5">
        <f t="shared" si="0"/>
        <v>0.36914893617021277</v>
      </c>
      <c r="L38" s="4"/>
      <c r="M38" s="4"/>
      <c r="N38" s="4"/>
    </row>
    <row r="39" spans="1:14" x14ac:dyDescent="0.25">
      <c r="A39" t="s">
        <v>11</v>
      </c>
      <c r="B39" t="s">
        <v>1</v>
      </c>
      <c r="C39" t="s">
        <v>2</v>
      </c>
      <c r="D39" t="s">
        <v>3</v>
      </c>
      <c r="F39" t="s">
        <v>74</v>
      </c>
      <c r="G39" t="s">
        <v>110</v>
      </c>
      <c r="H39" s="9">
        <v>101</v>
      </c>
      <c r="I39" s="9">
        <v>2302</v>
      </c>
      <c r="J39" s="9">
        <v>5927</v>
      </c>
      <c r="K39" s="5">
        <f t="shared" si="0"/>
        <v>0.38839210393116247</v>
      </c>
      <c r="L39" s="4"/>
      <c r="M39" s="4"/>
      <c r="N39" s="4"/>
    </row>
    <row r="40" spans="1:14" x14ac:dyDescent="0.25">
      <c r="A40" t="s">
        <v>14</v>
      </c>
      <c r="B40" t="s">
        <v>1</v>
      </c>
      <c r="C40" t="s">
        <v>2</v>
      </c>
      <c r="D40" t="s">
        <v>3</v>
      </c>
      <c r="F40" t="s">
        <v>77</v>
      </c>
      <c r="G40" t="s">
        <v>110</v>
      </c>
      <c r="H40" s="9">
        <v>101</v>
      </c>
      <c r="I40" s="9">
        <v>2182</v>
      </c>
      <c r="J40" s="9">
        <v>5275</v>
      </c>
      <c r="K40" s="5">
        <f t="shared" si="0"/>
        <v>0.41364928909952609</v>
      </c>
      <c r="L40" s="4"/>
      <c r="M40" s="4"/>
      <c r="N40" s="4"/>
    </row>
    <row r="41" spans="1:14" x14ac:dyDescent="0.25">
      <c r="A41" t="s">
        <v>20</v>
      </c>
      <c r="B41" t="s">
        <v>1</v>
      </c>
      <c r="C41" t="s">
        <v>2</v>
      </c>
      <c r="D41" t="s">
        <v>3</v>
      </c>
      <c r="F41" t="s">
        <v>73</v>
      </c>
      <c r="G41" t="s">
        <v>110</v>
      </c>
      <c r="H41" s="9">
        <v>101</v>
      </c>
      <c r="I41" s="9">
        <v>1908</v>
      </c>
      <c r="J41" s="9">
        <v>6158</v>
      </c>
      <c r="K41" s="5">
        <f t="shared" si="0"/>
        <v>0.30984085742124068</v>
      </c>
      <c r="L41" s="4"/>
      <c r="M41" s="4"/>
      <c r="N41" s="4"/>
    </row>
    <row r="42" spans="1:14" x14ac:dyDescent="0.25">
      <c r="A42" t="s">
        <v>29</v>
      </c>
      <c r="B42" t="s">
        <v>1</v>
      </c>
      <c r="C42" t="s">
        <v>2</v>
      </c>
      <c r="D42" t="s">
        <v>3</v>
      </c>
      <c r="F42" t="s">
        <v>89</v>
      </c>
      <c r="G42" t="s">
        <v>110</v>
      </c>
      <c r="H42" s="9">
        <v>101</v>
      </c>
      <c r="I42" s="9">
        <v>2144</v>
      </c>
      <c r="J42" s="9">
        <v>6050</v>
      </c>
      <c r="K42" s="5">
        <f t="shared" si="0"/>
        <v>0.3543801652892562</v>
      </c>
      <c r="L42" s="4"/>
      <c r="M42" s="4"/>
      <c r="N42" s="4"/>
    </row>
    <row r="43" spans="1:14" x14ac:dyDescent="0.25">
      <c r="A43" t="s">
        <v>32</v>
      </c>
      <c r="B43" t="s">
        <v>1</v>
      </c>
      <c r="C43" t="s">
        <v>2</v>
      </c>
      <c r="D43" t="s">
        <v>3</v>
      </c>
      <c r="F43" t="s">
        <v>92</v>
      </c>
      <c r="G43" t="s">
        <v>110</v>
      </c>
      <c r="H43" s="9">
        <v>101</v>
      </c>
      <c r="I43" s="9">
        <v>1910</v>
      </c>
      <c r="J43" s="9">
        <v>6050</v>
      </c>
      <c r="K43" s="5">
        <f t="shared" si="0"/>
        <v>0.31570247933884299</v>
      </c>
      <c r="L43" s="4"/>
      <c r="M43" s="4"/>
      <c r="N43" s="4"/>
    </row>
    <row r="44" spans="1:14" x14ac:dyDescent="0.25">
      <c r="A44" t="s">
        <v>38</v>
      </c>
      <c r="B44" t="s">
        <v>1</v>
      </c>
      <c r="C44" t="s">
        <v>2</v>
      </c>
      <c r="D44" t="s">
        <v>3</v>
      </c>
      <c r="F44" t="s">
        <v>95</v>
      </c>
      <c r="G44" t="s">
        <v>110</v>
      </c>
      <c r="H44" s="9">
        <v>101</v>
      </c>
      <c r="I44" s="9">
        <v>1994</v>
      </c>
      <c r="J44" s="9">
        <v>5506</v>
      </c>
      <c r="K44" s="5">
        <f t="shared" si="0"/>
        <v>0.36215038140210681</v>
      </c>
      <c r="L44" s="4"/>
      <c r="M44" s="4"/>
      <c r="N44" s="4"/>
    </row>
    <row r="45" spans="1:14" x14ac:dyDescent="0.25">
      <c r="A45" t="s">
        <v>43</v>
      </c>
      <c r="B45" t="s">
        <v>1</v>
      </c>
      <c r="C45" t="s">
        <v>2</v>
      </c>
      <c r="D45" t="s">
        <v>44</v>
      </c>
      <c r="F45" t="s">
        <v>100</v>
      </c>
      <c r="G45" t="s">
        <v>110</v>
      </c>
      <c r="H45" s="9">
        <v>104</v>
      </c>
      <c r="I45" s="9">
        <v>3226</v>
      </c>
      <c r="J45" s="9">
        <v>6989</v>
      </c>
      <c r="K45" s="5">
        <f t="shared" si="0"/>
        <v>0.46158248676491631</v>
      </c>
      <c r="L45" s="4"/>
      <c r="M45" s="4"/>
      <c r="N45" s="4"/>
    </row>
    <row r="46" spans="1:14" x14ac:dyDescent="0.25">
      <c r="A46" t="s">
        <v>45</v>
      </c>
      <c r="B46" t="s">
        <v>1</v>
      </c>
      <c r="C46" t="s">
        <v>2</v>
      </c>
      <c r="D46" t="s">
        <v>3</v>
      </c>
      <c r="F46" t="s">
        <v>101</v>
      </c>
      <c r="G46" t="s">
        <v>110</v>
      </c>
      <c r="H46" s="9">
        <v>101</v>
      </c>
      <c r="I46" s="9">
        <v>2142</v>
      </c>
      <c r="J46" s="9">
        <v>6002</v>
      </c>
      <c r="K46" s="5">
        <f t="shared" si="0"/>
        <v>0.35688103965344886</v>
      </c>
      <c r="L46" s="4"/>
      <c r="M46" s="4"/>
      <c r="N46" s="4"/>
    </row>
    <row r="47" spans="1:14" x14ac:dyDescent="0.25">
      <c r="A47" t="s">
        <v>46</v>
      </c>
      <c r="B47" t="s">
        <v>1</v>
      </c>
      <c r="C47" t="s">
        <v>2</v>
      </c>
      <c r="D47" t="s">
        <v>3</v>
      </c>
      <c r="F47" t="s">
        <v>75</v>
      </c>
      <c r="G47" t="s">
        <v>110</v>
      </c>
      <c r="H47" s="9">
        <v>101</v>
      </c>
      <c r="I47" s="9">
        <v>2776</v>
      </c>
      <c r="J47" s="9">
        <v>6002</v>
      </c>
      <c r="K47" s="5">
        <f t="shared" si="0"/>
        <v>0.46251249583472176</v>
      </c>
      <c r="L47" s="4"/>
      <c r="M47" s="4"/>
      <c r="N47" s="4"/>
    </row>
    <row r="48" spans="1:14" x14ac:dyDescent="0.25">
      <c r="A48" t="s">
        <v>53</v>
      </c>
      <c r="B48" t="s">
        <v>1</v>
      </c>
      <c r="C48" t="s">
        <v>2</v>
      </c>
      <c r="D48" t="s">
        <v>44</v>
      </c>
      <c r="F48" t="s">
        <v>103</v>
      </c>
      <c r="G48" t="s">
        <v>110</v>
      </c>
      <c r="H48" s="9">
        <v>104</v>
      </c>
      <c r="I48" s="9">
        <v>2704</v>
      </c>
      <c r="J48" s="9">
        <v>4950</v>
      </c>
      <c r="K48" s="5">
        <f t="shared" si="0"/>
        <v>0.54626262626262623</v>
      </c>
      <c r="L48" s="4"/>
      <c r="M48" s="4"/>
      <c r="N48" s="4"/>
    </row>
    <row r="49" spans="1:14" x14ac:dyDescent="0.25">
      <c r="A49" t="s">
        <v>55</v>
      </c>
      <c r="B49" t="s">
        <v>1</v>
      </c>
      <c r="C49" t="s">
        <v>2</v>
      </c>
      <c r="D49" t="s">
        <v>3</v>
      </c>
      <c r="F49" t="s">
        <v>105</v>
      </c>
      <c r="G49" t="s">
        <v>110</v>
      </c>
      <c r="H49" s="9">
        <v>101</v>
      </c>
      <c r="I49" s="9">
        <v>1924</v>
      </c>
      <c r="J49" s="9">
        <v>4919</v>
      </c>
      <c r="K49" s="5">
        <f t="shared" si="0"/>
        <v>0.39113640983939824</v>
      </c>
      <c r="L49" s="4"/>
      <c r="M49" s="4"/>
      <c r="N49" s="4"/>
    </row>
    <row r="50" spans="1:14" x14ac:dyDescent="0.25">
      <c r="A50" t="s">
        <v>56</v>
      </c>
      <c r="B50" t="s">
        <v>1</v>
      </c>
      <c r="C50" t="s">
        <v>2</v>
      </c>
      <c r="D50" t="s">
        <v>3</v>
      </c>
      <c r="F50" t="s">
        <v>76</v>
      </c>
      <c r="G50" t="s">
        <v>110</v>
      </c>
      <c r="H50" s="9">
        <v>104</v>
      </c>
      <c r="I50" s="9">
        <v>2931</v>
      </c>
      <c r="J50" s="9">
        <v>5400</v>
      </c>
      <c r="K50" s="5">
        <f t="shared" si="0"/>
        <v>0.5427777777777778</v>
      </c>
      <c r="L50" s="4"/>
      <c r="M50" s="4"/>
      <c r="N50" s="4"/>
    </row>
    <row r="52" spans="1:14" x14ac:dyDescent="0.25">
      <c r="I52" s="9"/>
      <c r="J52" s="9"/>
      <c r="K5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TLA All Dwellings</vt:lpstr>
      <vt:lpstr>TLA FAR All Dwellings</vt:lpstr>
      <vt:lpstr>Abutters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MapsOnline Abutters Export</dc:title>
  <dc:subject>MapsOnline Abutters Export</dc:subject>
  <dc:creator>MapsOnline</dc:creator>
  <cp:keywords>MapsOnline</cp:keywords>
  <dc:description>Export of Abutters from MapsOnline.</dc:description>
  <cp:lastModifiedBy>Robert Hummel</cp:lastModifiedBy>
  <cp:lastPrinted>2022-01-26T13:51:39Z</cp:lastPrinted>
  <dcterms:created xsi:type="dcterms:W3CDTF">2022-01-24T08:47:13Z</dcterms:created>
  <dcterms:modified xsi:type="dcterms:W3CDTF">2022-02-08T15:52:41Z</dcterms:modified>
  <cp:category>MapsOnline Abutters Export</cp:category>
</cp:coreProperties>
</file>