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LANNING ADMIN\PLANNING BOARD\PLANNING BOARD CASES\PLANNING BOARD CASES 2022\22-03 274 Brighton Street\"/>
    </mc:Choice>
  </mc:AlternateContent>
  <xr:revisionPtr revIDLastSave="0" documentId="13_ncr:1_{3E533E94-E27E-4416-A77E-D894536A23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LA ALL Dwellings" sheetId="2" r:id="rId1"/>
    <sheet name="TLA FAR All Dwellings" sheetId="3" r:id="rId2"/>
    <sheet name="Abutters Export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27" i="2" l="1"/>
  <c r="AF28" i="2"/>
  <c r="AF29" i="2"/>
  <c r="AF30" i="2"/>
  <c r="AF31" i="2"/>
  <c r="AF32" i="2"/>
  <c r="AG32" i="2" s="1"/>
  <c r="AF33" i="2"/>
  <c r="AF34" i="2"/>
  <c r="AF35" i="2"/>
  <c r="AF36" i="2"/>
  <c r="AG36" i="2" s="1"/>
  <c r="AF37" i="2"/>
  <c r="AF38" i="2"/>
  <c r="AF39" i="2"/>
  <c r="AF40" i="2"/>
  <c r="AG40" i="2" s="1"/>
  <c r="AF41" i="2"/>
  <c r="AF42" i="2"/>
  <c r="AF43" i="2"/>
  <c r="AF44" i="2"/>
  <c r="AG44" i="2" s="1"/>
  <c r="AF45" i="2"/>
  <c r="AF46" i="2"/>
  <c r="AF47" i="2"/>
  <c r="AF48" i="2"/>
  <c r="AF49" i="2"/>
  <c r="AF50" i="2"/>
  <c r="AF51" i="2"/>
  <c r="AF26" i="2"/>
  <c r="AG26" i="2" s="1"/>
  <c r="AC4" i="2"/>
  <c r="AC5" i="2"/>
  <c r="AC6" i="2"/>
  <c r="AD6" i="2" s="1"/>
  <c r="AC7" i="2"/>
  <c r="AD7" i="2" s="1"/>
  <c r="AC8" i="2"/>
  <c r="AC9" i="2"/>
  <c r="AD9" i="2" s="1"/>
  <c r="AC10" i="2"/>
  <c r="AC11" i="2"/>
  <c r="AD11" i="2" s="1"/>
  <c r="AC12" i="2"/>
  <c r="AD12" i="2" s="1"/>
  <c r="AC13" i="2"/>
  <c r="AC14" i="2"/>
  <c r="AC15" i="2"/>
  <c r="AD15" i="2" s="1"/>
  <c r="AC16" i="2"/>
  <c r="AC17" i="2"/>
  <c r="AD17" i="2" s="1"/>
  <c r="AC18" i="2"/>
  <c r="AC19" i="2"/>
  <c r="AD19" i="2" s="1"/>
  <c r="AC20" i="2"/>
  <c r="AC21" i="2"/>
  <c r="AC22" i="2"/>
  <c r="AC23" i="2"/>
  <c r="AD23" i="2" s="1"/>
  <c r="AC24" i="2"/>
  <c r="AD24" i="2" s="1"/>
  <c r="AC25" i="2"/>
  <c r="AD25" i="2" s="1"/>
  <c r="AC26" i="2"/>
  <c r="AD26" i="2" s="1"/>
  <c r="AC27" i="2"/>
  <c r="AD27" i="2" s="1"/>
  <c r="AC28" i="2"/>
  <c r="AD28" i="2" s="1"/>
  <c r="AC29" i="2"/>
  <c r="AC30" i="2"/>
  <c r="AC31" i="2"/>
  <c r="AD31" i="2" s="1"/>
  <c r="AC32" i="2"/>
  <c r="AD32" i="2" s="1"/>
  <c r="AC33" i="2"/>
  <c r="AC34" i="2"/>
  <c r="AC35" i="2"/>
  <c r="AD35" i="2" s="1"/>
  <c r="AC36" i="2"/>
  <c r="AD36" i="2" s="1"/>
  <c r="AC37" i="2"/>
  <c r="AC38" i="2"/>
  <c r="AD38" i="2" s="1"/>
  <c r="AC39" i="2"/>
  <c r="AD39" i="2" s="1"/>
  <c r="AC40" i="2"/>
  <c r="AD40" i="2" s="1"/>
  <c r="AC41" i="2"/>
  <c r="AD41" i="2" s="1"/>
  <c r="AC42" i="2"/>
  <c r="AD42" i="2" s="1"/>
  <c r="AC43" i="2"/>
  <c r="AD43" i="2" s="1"/>
  <c r="AC44" i="2"/>
  <c r="AD44" i="2" s="1"/>
  <c r="AC45" i="2"/>
  <c r="AC46" i="2"/>
  <c r="AD46" i="2" s="1"/>
  <c r="AC47" i="2"/>
  <c r="AD47" i="2" s="1"/>
  <c r="AC48" i="2"/>
  <c r="AD48" i="2" s="1"/>
  <c r="AC49" i="2"/>
  <c r="AC50" i="2"/>
  <c r="AC51" i="2"/>
  <c r="AD51" i="2" s="1"/>
  <c r="AC2" i="2"/>
  <c r="AD2" i="2" s="1"/>
  <c r="AD10" i="2"/>
  <c r="AD18" i="2"/>
  <c r="AD20" i="2"/>
  <c r="AD34" i="2"/>
  <c r="AD37" i="2"/>
  <c r="AD49" i="2"/>
  <c r="AD4" i="2"/>
  <c r="AD50" i="2"/>
  <c r="AD45" i="2"/>
  <c r="AD33" i="2"/>
  <c r="AD30" i="2"/>
  <c r="AD29" i="2"/>
  <c r="AD22" i="2"/>
  <c r="AD21" i="2"/>
  <c r="AD16" i="2"/>
  <c r="AD14" i="2"/>
  <c r="AD13" i="2"/>
  <c r="AD8" i="2"/>
  <c r="AD5" i="2"/>
  <c r="E24" i="3"/>
  <c r="E51" i="3"/>
  <c r="E9" i="3"/>
  <c r="E8" i="3"/>
  <c r="E14" i="3"/>
  <c r="E20" i="3"/>
  <c r="E43" i="3"/>
  <c r="E16" i="3"/>
  <c r="E32" i="3"/>
  <c r="E18" i="3"/>
  <c r="E37" i="3"/>
  <c r="E23" i="3"/>
  <c r="E29" i="3"/>
  <c r="E22" i="3"/>
  <c r="E44" i="3"/>
  <c r="E21" i="3"/>
  <c r="E12" i="3"/>
  <c r="E11" i="3"/>
  <c r="E19" i="3"/>
  <c r="E26" i="3"/>
  <c r="E27" i="3"/>
  <c r="E41" i="3"/>
  <c r="E2" i="3"/>
  <c r="E17" i="3"/>
  <c r="E5" i="3"/>
  <c r="E13" i="3"/>
  <c r="E10" i="3"/>
  <c r="E47" i="3"/>
  <c r="E4" i="3"/>
  <c r="E42" i="3"/>
  <c r="E40" i="3"/>
  <c r="E28" i="3"/>
  <c r="E31" i="3"/>
  <c r="E39" i="3"/>
  <c r="E30" i="3"/>
  <c r="E49" i="3"/>
  <c r="E35" i="3"/>
  <c r="E7" i="3"/>
  <c r="E6" i="3"/>
  <c r="E3" i="3"/>
  <c r="E15" i="3"/>
  <c r="E46" i="3"/>
  <c r="E34" i="3"/>
  <c r="E48" i="3"/>
  <c r="E50" i="3"/>
  <c r="E25" i="3"/>
  <c r="E33" i="3"/>
  <c r="E45" i="3"/>
  <c r="E36" i="3"/>
  <c r="E38" i="3"/>
  <c r="E24" i="2"/>
  <c r="E51" i="2"/>
  <c r="E10" i="2"/>
  <c r="E9" i="2"/>
  <c r="E18" i="2"/>
  <c r="E21" i="2"/>
  <c r="E33" i="2"/>
  <c r="E14" i="2"/>
  <c r="E26" i="2"/>
  <c r="E17" i="2"/>
  <c r="E35" i="2"/>
  <c r="E19" i="2"/>
  <c r="E27" i="2"/>
  <c r="E23" i="2"/>
  <c r="E43" i="2"/>
  <c r="E20" i="2"/>
  <c r="E11" i="2"/>
  <c r="E16" i="2"/>
  <c r="E22" i="2"/>
  <c r="E40" i="2"/>
  <c r="E29" i="2"/>
  <c r="E31" i="2"/>
  <c r="E5" i="2"/>
  <c r="E15" i="2"/>
  <c r="E8" i="2"/>
  <c r="E12" i="2"/>
  <c r="E7" i="2"/>
  <c r="E44" i="2"/>
  <c r="E3" i="2"/>
  <c r="E50" i="2"/>
  <c r="E49" i="2"/>
  <c r="E46" i="2"/>
  <c r="E47" i="2"/>
  <c r="E38" i="2"/>
  <c r="E28" i="2"/>
  <c r="E48" i="2"/>
  <c r="E37" i="2"/>
  <c r="E4" i="2"/>
  <c r="E6" i="2"/>
  <c r="E2" i="2"/>
  <c r="E13" i="2"/>
  <c r="E39" i="2"/>
  <c r="E32" i="2"/>
  <c r="E42" i="2"/>
  <c r="E45" i="2"/>
  <c r="E25" i="2"/>
  <c r="E34" i="2"/>
  <c r="E36" i="2"/>
  <c r="E30" i="2"/>
  <c r="E41" i="2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2" i="1"/>
  <c r="L3" i="1"/>
  <c r="L4" i="1"/>
  <c r="L5" i="1"/>
  <c r="L6" i="1"/>
  <c r="L7" i="1"/>
  <c r="L8" i="1"/>
  <c r="L9" i="1"/>
  <c r="L10" i="1"/>
  <c r="L11" i="1"/>
  <c r="L12" i="1"/>
  <c r="L13" i="1"/>
  <c r="AG34" i="2"/>
  <c r="AG38" i="2"/>
  <c r="AG47" i="2"/>
  <c r="AG37" i="2"/>
  <c r="AG27" i="2"/>
  <c r="AG42" i="2"/>
  <c r="AG50" i="2"/>
  <c r="AG51" i="2"/>
  <c r="AG41" i="2"/>
  <c r="AG39" i="2"/>
  <c r="AG46" i="2"/>
  <c r="AG48" i="2"/>
  <c r="AG30" i="2"/>
  <c r="AG49" i="2"/>
  <c r="AG43" i="2"/>
  <c r="AG28" i="2"/>
  <c r="AG29" i="2"/>
  <c r="AG33" i="2"/>
  <c r="AG35" i="2"/>
  <c r="AG45" i="2"/>
  <c r="AG31" i="2"/>
</calcChain>
</file>

<file path=xl/sharedStrings.xml><?xml version="1.0" encoding="utf-8"?>
<sst xmlns="http://schemas.openxmlformats.org/spreadsheetml/2006/main" count="726" uniqueCount="121">
  <si>
    <t>abutters_address</t>
  </si>
  <si>
    <t>abutters_address2</t>
  </si>
  <si>
    <t>abutters_town</t>
  </si>
  <si>
    <t>abutters_state</t>
  </si>
  <si>
    <t>abutters_zip</t>
  </si>
  <si>
    <t xml:space="preserve">22 CHILTON ST </t>
  </si>
  <si>
    <t xml:space="preserve"> </t>
  </si>
  <si>
    <t xml:space="preserve">BELMONT </t>
  </si>
  <si>
    <t xml:space="preserve">MA </t>
  </si>
  <si>
    <t xml:space="preserve">02478 </t>
  </si>
  <si>
    <t xml:space="preserve">15 CHILTON ST </t>
  </si>
  <si>
    <t xml:space="preserve">9 CHILTON ST </t>
  </si>
  <si>
    <t xml:space="preserve">15 ARTHUR RD </t>
  </si>
  <si>
    <t xml:space="preserve">24 COWDIN ST </t>
  </si>
  <si>
    <t xml:space="preserve">38 COWDIN ST </t>
  </si>
  <si>
    <t xml:space="preserve">10 CHILTON ST </t>
  </si>
  <si>
    <t xml:space="preserve">17 HURLEY ST </t>
  </si>
  <si>
    <t xml:space="preserve">280 BRIGHTON ST </t>
  </si>
  <si>
    <t xml:space="preserve">303 BRIGHTON ST </t>
  </si>
  <si>
    <t xml:space="preserve">281 BRIGHTON ST </t>
  </si>
  <si>
    <t xml:space="preserve">18 COWDIN ST </t>
  </si>
  <si>
    <t xml:space="preserve">15 BRADFORD RD </t>
  </si>
  <si>
    <t xml:space="preserve">268 BRIGHTON ST </t>
  </si>
  <si>
    <t xml:space="preserve">23 COWDIN ST </t>
  </si>
  <si>
    <t xml:space="preserve">242 CLAFLIN ST </t>
  </si>
  <si>
    <t xml:space="preserve">287 BRIGHTON ST </t>
  </si>
  <si>
    <t xml:space="preserve">12 COWDIN ST </t>
  </si>
  <si>
    <t xml:space="preserve">30 COWDIN ST </t>
  </si>
  <si>
    <t xml:space="preserve">29 COWDIN ST </t>
  </si>
  <si>
    <t xml:space="preserve">256 BRIGHTON ST </t>
  </si>
  <si>
    <t xml:space="preserve">274 BRIGHTON ST </t>
  </si>
  <si>
    <t xml:space="preserve">30 CHILTON ST </t>
  </si>
  <si>
    <t xml:space="preserve">35 COWDIN ST </t>
  </si>
  <si>
    <t xml:space="preserve">265 BRIGHTON ST </t>
  </si>
  <si>
    <t xml:space="preserve">29 CHILTON ST </t>
  </si>
  <si>
    <t xml:space="preserve">25 BRADFORD RD </t>
  </si>
  <si>
    <t xml:space="preserve">11 COWDIN ST </t>
  </si>
  <si>
    <t xml:space="preserve">21 BRADFORD RD </t>
  </si>
  <si>
    <t xml:space="preserve">2 BRADFORD RD </t>
  </si>
  <si>
    <t xml:space="preserve">38 PLYMOUTH AVE </t>
  </si>
  <si>
    <t xml:space="preserve">17 COWDIN ST </t>
  </si>
  <si>
    <t xml:space="preserve">248 CLAFLIN ST </t>
  </si>
  <si>
    <t xml:space="preserve">14 BRADFORD RD </t>
  </si>
  <si>
    <t xml:space="preserve">275 BRIGHTON STREET </t>
  </si>
  <si>
    <t xml:space="preserve">16 CHILTON ST </t>
  </si>
  <si>
    <t xml:space="preserve">298 BRIGHTON ST </t>
  </si>
  <si>
    <t xml:space="preserve">311 BRIGHTON ST </t>
  </si>
  <si>
    <t xml:space="preserve">8 BRADFORD RD </t>
  </si>
  <si>
    <t xml:space="preserve">20 BRADFORD RD </t>
  </si>
  <si>
    <t xml:space="preserve">25 HURLEY ST </t>
  </si>
  <si>
    <t xml:space="preserve">44 PLYMOUTH AVE </t>
  </si>
  <si>
    <t xml:space="preserve">11 HURLEY ST </t>
  </si>
  <si>
    <t xml:space="preserve">5 CHILTON ST </t>
  </si>
  <si>
    <t xml:space="preserve">254 CLAFLIN ST </t>
  </si>
  <si>
    <t xml:space="preserve">23 CHILTON ST </t>
  </si>
  <si>
    <t xml:space="preserve">9 BRADFORD RD </t>
  </si>
  <si>
    <t xml:space="preserve">250 BRIGHTON ST </t>
  </si>
  <si>
    <t xml:space="preserve">291 BRIGHTON ST </t>
  </si>
  <si>
    <t xml:space="preserve">244 BRIGHTON STREET </t>
  </si>
  <si>
    <t>TLA</t>
  </si>
  <si>
    <t>Lot Size</t>
  </si>
  <si>
    <t>FAR</t>
  </si>
  <si>
    <t>Address 2</t>
  </si>
  <si>
    <t>Address</t>
  </si>
  <si>
    <t>2</t>
  </si>
  <si>
    <t>9</t>
  </si>
  <si>
    <t xml:space="preserve"> 22</t>
  </si>
  <si>
    <t>15</t>
  </si>
  <si>
    <t>24</t>
  </si>
  <si>
    <t>38</t>
  </si>
  <si>
    <t>10</t>
  </si>
  <si>
    <t>17</t>
  </si>
  <si>
    <t>280</t>
  </si>
  <si>
    <t>303</t>
  </si>
  <si>
    <t>281</t>
  </si>
  <si>
    <t>18</t>
  </si>
  <si>
    <t>268</t>
  </si>
  <si>
    <t>23</t>
  </si>
  <si>
    <t>242</t>
  </si>
  <si>
    <t>287</t>
  </si>
  <si>
    <t>12</t>
  </si>
  <si>
    <t>30</t>
  </si>
  <si>
    <t>29</t>
  </si>
  <si>
    <t>256</t>
  </si>
  <si>
    <t>275</t>
  </si>
  <si>
    <t>35</t>
  </si>
  <si>
    <t>25</t>
  </si>
  <si>
    <t>11</t>
  </si>
  <si>
    <t>21</t>
  </si>
  <si>
    <t>248</t>
  </si>
  <si>
    <t>14</t>
  </si>
  <si>
    <t>16</t>
  </si>
  <si>
    <t>298</t>
  </si>
  <si>
    <t>311</t>
  </si>
  <si>
    <t>8</t>
  </si>
  <si>
    <t>20</t>
  </si>
  <si>
    <t>44</t>
  </si>
  <si>
    <t>5</t>
  </si>
  <si>
    <t>254</t>
  </si>
  <si>
    <t>250</t>
  </si>
  <si>
    <t>291</t>
  </si>
  <si>
    <t xml:space="preserve">CHILTON ST </t>
  </si>
  <si>
    <t xml:space="preserve">ARTHUR RD </t>
  </si>
  <si>
    <t xml:space="preserve">COWDIN ST </t>
  </si>
  <si>
    <t xml:space="preserve">HURLEY ST </t>
  </si>
  <si>
    <t xml:space="preserve">BRIGHTON ST </t>
  </si>
  <si>
    <t xml:space="preserve">BRADFORD RD </t>
  </si>
  <si>
    <t xml:space="preserve">CLAFLIN ST </t>
  </si>
  <si>
    <t>BRIGHTON ST EXISTING</t>
  </si>
  <si>
    <t>BRIGHTON ST PROPOSED</t>
  </si>
  <si>
    <t xml:space="preserve">PLYMOUTH AVE </t>
  </si>
  <si>
    <t>244</t>
  </si>
  <si>
    <t xml:space="preserve">25BRADFORD RD </t>
  </si>
  <si>
    <t xml:space="preserve">244 BRIGHTON ST </t>
  </si>
  <si>
    <t xml:space="preserve">275 BRIGHTON ST </t>
  </si>
  <si>
    <t>274 BRIGHTON ST PROPOSED</t>
  </si>
  <si>
    <t>274 BRIGHTON ST EXISTING</t>
  </si>
  <si>
    <t>Use</t>
  </si>
  <si>
    <t>101</t>
  </si>
  <si>
    <t>Stories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</si>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</sst>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</font>
    <font>
      <b/>
      <sz val="11"/>
      <color indexed="8"/>
      <name val="Calibri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49" fontId="0" fillId="0" borderId="0" applyNumberFormat="0" applyFill="0" applyProtection="0"/>
  </cellStyleXfs>
  <cellXfs count="17">
    <xf numFmtId="49" fontId="0" fillId="0" borderId="0" xfId="0" applyNumberFormat="1" applyFill="1" applyProtection="1"/>
    <xf numFmtId="49" fontId="1" fillId="0" borderId="0" xfId="0" applyNumberFormat="1" applyFont="1" applyFill="1" applyProtection="1"/>
    <xf numFmtId="1" fontId="1" fillId="0" borderId="0" xfId="0" applyNumberFormat="1" applyFont="1" applyFill="1" applyProtection="1"/>
    <xf numFmtId="49" fontId="3" fillId="0" borderId="0" xfId="0" applyNumberFormat="1" applyFont="1" applyFill="1" applyProtection="1"/>
    <xf numFmtId="2" fontId="0" fillId="0" borderId="0" xfId="0" applyNumberFormat="1" applyFill="1" applyProtection="1"/>
    <xf numFmtId="0" fontId="0" fillId="0" borderId="0" xfId="0" applyNumberFormat="1" applyFill="1" applyProtection="1"/>
    <xf numFmtId="3" fontId="0" fillId="0" borderId="0" xfId="0" applyNumberFormat="1" applyFill="1" applyProtection="1"/>
    <xf numFmtId="49" fontId="2" fillId="0" borderId="0" xfId="0" applyNumberFormat="1" applyFont="1" applyFill="1" applyProtection="1"/>
    <xf numFmtId="49" fontId="0" fillId="2" borderId="0" xfId="0" applyNumberFormat="1" applyFill="1" applyProtection="1"/>
    <xf numFmtId="49" fontId="2" fillId="2" borderId="0" xfId="0" applyNumberFormat="1" applyFont="1" applyFill="1" applyProtection="1"/>
    <xf numFmtId="3" fontId="0" fillId="2" borderId="0" xfId="0" applyNumberFormat="1" applyFill="1" applyProtection="1"/>
    <xf numFmtId="2" fontId="0" fillId="2" borderId="0" xfId="0" applyNumberFormat="1" applyFill="1" applyProtection="1"/>
    <xf numFmtId="10" fontId="0" fillId="0" borderId="0" xfId="0" applyNumberFormat="1" applyFill="1" applyProtection="1"/>
    <xf numFmtId="0" fontId="0" fillId="2" borderId="0" xfId="0" applyNumberFormat="1" applyFill="1" applyProtection="1"/>
    <xf numFmtId="10" fontId="0" fillId="2" borderId="0" xfId="0" applyNumberFormat="1" applyFill="1" applyProtection="1"/>
    <xf numFmtId="0" fontId="5" fillId="0" borderId="0" xfId="0" applyNumberFormat="1" applyFont="1" applyFill="1" applyProtection="1"/>
    <xf numFmtId="10" fontId="5" fillId="0" borderId="0" xfId="0" applyNumberFormat="1" applyFont="1" applyFill="1" applyProtection="1"/>
  </cellXfs>
  <cellStyles count="1">
    <cellStyle name="Normal" xfId="0" builtinId="0"/>
  </cellStyles>
  <dxfs count="10">
    <dxf>
      <fill>
        <patternFill patternType="none">
          <fgColor indexed="64"/>
          <bgColor indexed="65"/>
        </patternFill>
      </fill>
      <protection locked="1" hidden="0"/>
    </dxf>
    <dxf>
      <numFmt numFmtId="2" formatCode="0.00"/>
      <fill>
        <patternFill patternType="none">
          <fgColor indexed="64"/>
          <bgColor indexed="65"/>
        </patternFill>
      </fill>
      <protection locked="1" hidden="0"/>
    </dxf>
    <dxf>
      <numFmt numFmtId="3" formatCode="#,##0"/>
      <fill>
        <patternFill patternType="none">
          <fgColor indexed="64"/>
          <bgColor indexed="65"/>
        </patternFill>
      </fill>
      <protection locked="1" hidden="0"/>
    </dxf>
    <dxf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numFmt numFmtId="2" formatCode="0.00"/>
      <fill>
        <patternFill patternType="none">
          <fgColor indexed="64"/>
          <bgColor indexed="65"/>
        </patternFill>
      </fill>
      <protection locked="1" hidden="0"/>
    </dxf>
    <dxf>
      <numFmt numFmtId="3" formatCode="#,##0"/>
      <fill>
        <patternFill patternType="none">
          <fgColor indexed="64"/>
          <bgColor indexed="65"/>
        </patternFill>
      </fill>
      <protection locked="1" hidden="0"/>
    </dxf>
    <dxf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274 Brighton Street Abutters TLA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'TLA ALL Dwellings'!$C$1</c:f>
              <c:strCache>
                <c:ptCount val="1"/>
                <c:pt idx="0">
                  <c:v>TLA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E53E-E840-8447-6B45B9D62FF1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E53E-E840-8447-6B45B9D62FF1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E53E-E840-8447-6B45B9D62FF1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E53E-E840-8447-6B45B9D62FF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E53E-E840-8447-6B45B9D62FF1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E53E-E840-8447-6B45B9D62FF1}"/>
              </c:ext>
            </c:extLst>
          </c:dPt>
          <c:dPt>
            <c:idx val="6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E53E-E840-8447-6B45B9D62FF1}"/>
              </c:ext>
            </c:extLst>
          </c:dPt>
          <c:dPt>
            <c:idx val="7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E53E-E840-8447-6B45B9D62FF1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E53E-E840-8447-6B45B9D62FF1}"/>
              </c:ext>
            </c:extLst>
          </c:dPt>
          <c:dPt>
            <c:idx val="9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E53E-E840-8447-6B45B9D62FF1}"/>
              </c:ext>
            </c:extLst>
          </c:dPt>
          <c:dPt>
            <c:idx val="1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E53E-E840-8447-6B45B9D62FF1}"/>
              </c:ext>
            </c:extLst>
          </c:dPt>
          <c:dPt>
            <c:idx val="1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E53E-E840-8447-6B45B9D62FF1}"/>
              </c:ext>
            </c:extLst>
          </c:dPt>
          <c:dPt>
            <c:idx val="1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C-E53E-E840-8447-6B45B9D62FF1}"/>
              </c:ext>
            </c:extLst>
          </c:dPt>
          <c:dPt>
            <c:idx val="13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E53E-E840-8447-6B45B9D62FF1}"/>
              </c:ext>
            </c:extLst>
          </c:dPt>
          <c:dPt>
            <c:idx val="1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E-E53E-E840-8447-6B45B9D62FF1}"/>
              </c:ext>
            </c:extLst>
          </c:dPt>
          <c:dPt>
            <c:idx val="15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E53E-E840-8447-6B45B9D62FF1}"/>
              </c:ext>
            </c:extLst>
          </c:dPt>
          <c:dPt>
            <c:idx val="16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0-E53E-E840-8447-6B45B9D62FF1}"/>
              </c:ext>
            </c:extLst>
          </c:dPt>
          <c:dPt>
            <c:idx val="17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E53E-E840-8447-6B45B9D62FF1}"/>
              </c:ext>
            </c:extLst>
          </c:dPt>
          <c:dPt>
            <c:idx val="18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2-E53E-E840-8447-6B45B9D62FF1}"/>
              </c:ext>
            </c:extLst>
          </c:dPt>
          <c:dPt>
            <c:idx val="19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E53E-E840-8447-6B45B9D62FF1}"/>
              </c:ext>
            </c:extLst>
          </c:dPt>
          <c:dPt>
            <c:idx val="2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4-E53E-E840-8447-6B45B9D62FF1}"/>
              </c:ext>
            </c:extLst>
          </c:dPt>
          <c:dPt>
            <c:idx val="2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5-E53E-E840-8447-6B45B9D62FF1}"/>
              </c:ext>
            </c:extLst>
          </c:dPt>
          <c:dPt>
            <c:idx val="2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E53E-E840-8447-6B45B9D62FF1}"/>
              </c:ext>
            </c:extLst>
          </c:dPt>
          <c:dPt>
            <c:idx val="23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7-E53E-E840-8447-6B45B9D62FF1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E53E-E840-8447-6B45B9D62FF1}"/>
              </c:ext>
            </c:extLst>
          </c:dPt>
          <c:dPt>
            <c:idx val="42"/>
            <c:invertIfNegative val="0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9-E53E-E840-8447-6B45B9D62FF1}"/>
              </c:ext>
            </c:extLst>
          </c:dPt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3E-E840-8447-6B45B9D62FF1}"/>
                </c:ext>
              </c:extLst>
            </c:dLbl>
            <c:dLbl>
              <c:idx val="4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53E-E840-8447-6B45B9D62F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'TLA ALL Dwellings'!$A$2:$A$51</c:f>
              <c:strCache>
                <c:ptCount val="50"/>
                <c:pt idx="0">
                  <c:v>250 BRIGHTON ST </c:v>
                </c:pt>
                <c:pt idx="1">
                  <c:v>274 BRIGHTON ST EXISTING</c:v>
                </c:pt>
                <c:pt idx="2">
                  <c:v>268 BRIGHTON ST </c:v>
                </c:pt>
                <c:pt idx="3">
                  <c:v>23 CHILTON ST </c:v>
                </c:pt>
                <c:pt idx="4">
                  <c:v>256 BRIGHTON ST </c:v>
                </c:pt>
                <c:pt idx="5">
                  <c:v>22 CHILTON ST </c:v>
                </c:pt>
                <c:pt idx="6">
                  <c:v>15 CHILTON ST </c:v>
                </c:pt>
                <c:pt idx="7">
                  <c:v>17 HURLEY ST </c:v>
                </c:pt>
                <c:pt idx="8">
                  <c:v>25 HURLEY ST </c:v>
                </c:pt>
                <c:pt idx="9">
                  <c:v>248 CLAFLIN ST </c:v>
                </c:pt>
                <c:pt idx="10">
                  <c:v>10 CHILTON ST </c:v>
                </c:pt>
                <c:pt idx="11">
                  <c:v>244 BRIGHTON ST </c:v>
                </c:pt>
                <c:pt idx="12">
                  <c:v>30 COWDIN ST </c:v>
                </c:pt>
                <c:pt idx="13">
                  <c:v>16 CHILTON ST </c:v>
                </c:pt>
                <c:pt idx="14">
                  <c:v>242 CLAFLIN ST </c:v>
                </c:pt>
                <c:pt idx="15">
                  <c:v>24 COWDIN ST </c:v>
                </c:pt>
                <c:pt idx="16">
                  <c:v>11 HURLEY ST </c:v>
                </c:pt>
                <c:pt idx="17">
                  <c:v>18 COWDIN ST </c:v>
                </c:pt>
                <c:pt idx="18">
                  <c:v>254 CLAFLIN ST </c:v>
                </c:pt>
                <c:pt idx="19">
                  <c:v>38 COWDIN ST </c:v>
                </c:pt>
                <c:pt idx="20">
                  <c:v>9 CHILTON ST </c:v>
                </c:pt>
                <c:pt idx="21">
                  <c:v>12 COWDIN ST </c:v>
                </c:pt>
                <c:pt idx="22">
                  <c:v>44 PLYMOUTH AVE </c:v>
                </c:pt>
                <c:pt idx="23">
                  <c:v>20 BRADFORD RD </c:v>
                </c:pt>
                <c:pt idx="24">
                  <c:v>29 COWDIN ST </c:v>
                </c:pt>
                <c:pt idx="25">
                  <c:v>17 COWDIN ST </c:v>
                </c:pt>
                <c:pt idx="26">
                  <c:v>281 BRIGHTON ST </c:v>
                </c:pt>
                <c:pt idx="27">
                  <c:v>30 CHILTON ST </c:v>
                </c:pt>
                <c:pt idx="28">
                  <c:v>14 BRADFORD RD </c:v>
                </c:pt>
                <c:pt idx="29">
                  <c:v>29 CHILTON ST </c:v>
                </c:pt>
                <c:pt idx="30">
                  <c:v>8 BRADFORD RD </c:v>
                </c:pt>
                <c:pt idx="31">
                  <c:v>35 COWDIN ST </c:v>
                </c:pt>
                <c:pt idx="32">
                  <c:v>2 BRADFORD RD </c:v>
                </c:pt>
                <c:pt idx="33">
                  <c:v>23 COWDIN ST </c:v>
                </c:pt>
                <c:pt idx="34">
                  <c:v>15 BRADFORD RD </c:v>
                </c:pt>
                <c:pt idx="35">
                  <c:v>275 BRIGHTON ST </c:v>
                </c:pt>
                <c:pt idx="36">
                  <c:v>287 BRIGHTON ST </c:v>
                </c:pt>
                <c:pt idx="37">
                  <c:v>9 BRADFORD RD </c:v>
                </c:pt>
                <c:pt idx="38">
                  <c:v>5 CHILTON ST </c:v>
                </c:pt>
                <c:pt idx="39">
                  <c:v>15 ARTHUR RD </c:v>
                </c:pt>
                <c:pt idx="40">
                  <c:v>25 BRADFORD RD </c:v>
                </c:pt>
                <c:pt idx="41">
                  <c:v>11 COWDIN ST </c:v>
                </c:pt>
                <c:pt idx="42">
                  <c:v>274 BRIGHTON ST PROPOSED</c:v>
                </c:pt>
                <c:pt idx="43">
                  <c:v>21 BRADFORD RD </c:v>
                </c:pt>
                <c:pt idx="44">
                  <c:v>298 BRIGHTON ST </c:v>
                </c:pt>
                <c:pt idx="45">
                  <c:v>291 BRIGHTON ST </c:v>
                </c:pt>
                <c:pt idx="46">
                  <c:v>280 BRIGHTON ST </c:v>
                </c:pt>
                <c:pt idx="47">
                  <c:v>303 BRIGHTON ST </c:v>
                </c:pt>
                <c:pt idx="48">
                  <c:v>311 BRIGHTON ST </c:v>
                </c:pt>
                <c:pt idx="49">
                  <c:v>38 PLYMOUTH AVE </c:v>
                </c:pt>
              </c:strCache>
            </c:strRef>
          </c:cat>
          <c:val>
            <c:numRef>
              <c:f>'TLA ALL Dwellings'!$C$2:$C$51</c:f>
              <c:numCache>
                <c:formatCode>#,##0</c:formatCode>
                <c:ptCount val="50"/>
                <c:pt idx="0">
                  <c:v>972</c:v>
                </c:pt>
                <c:pt idx="1">
                  <c:v>978</c:v>
                </c:pt>
                <c:pt idx="2">
                  <c:v>1114</c:v>
                </c:pt>
                <c:pt idx="3">
                  <c:v>1195</c:v>
                </c:pt>
                <c:pt idx="4">
                  <c:v>1212</c:v>
                </c:pt>
                <c:pt idx="5">
                  <c:v>1290</c:v>
                </c:pt>
                <c:pt idx="6">
                  <c:v>1341</c:v>
                </c:pt>
                <c:pt idx="7">
                  <c:v>1412</c:v>
                </c:pt>
                <c:pt idx="8">
                  <c:v>1425</c:v>
                </c:pt>
                <c:pt idx="9">
                  <c:v>1473</c:v>
                </c:pt>
                <c:pt idx="10">
                  <c:v>1483</c:v>
                </c:pt>
                <c:pt idx="11">
                  <c:v>1488</c:v>
                </c:pt>
                <c:pt idx="12">
                  <c:v>1512</c:v>
                </c:pt>
                <c:pt idx="13">
                  <c:v>1521</c:v>
                </c:pt>
                <c:pt idx="14">
                  <c:v>1552</c:v>
                </c:pt>
                <c:pt idx="15">
                  <c:v>1590</c:v>
                </c:pt>
                <c:pt idx="16">
                  <c:v>1663</c:v>
                </c:pt>
                <c:pt idx="17">
                  <c:v>1736</c:v>
                </c:pt>
                <c:pt idx="18">
                  <c:v>1740</c:v>
                </c:pt>
                <c:pt idx="19">
                  <c:v>1777</c:v>
                </c:pt>
                <c:pt idx="20">
                  <c:v>1820</c:v>
                </c:pt>
                <c:pt idx="21">
                  <c:v>1842</c:v>
                </c:pt>
                <c:pt idx="22">
                  <c:v>1927</c:v>
                </c:pt>
                <c:pt idx="23">
                  <c:v>2071</c:v>
                </c:pt>
                <c:pt idx="24">
                  <c:v>1466</c:v>
                </c:pt>
                <c:pt idx="25">
                  <c:v>1613</c:v>
                </c:pt>
                <c:pt idx="26">
                  <c:v>1666</c:v>
                </c:pt>
                <c:pt idx="27">
                  <c:v>1676</c:v>
                </c:pt>
                <c:pt idx="28">
                  <c:v>1744</c:v>
                </c:pt>
                <c:pt idx="29">
                  <c:v>1776</c:v>
                </c:pt>
                <c:pt idx="30">
                  <c:v>1881</c:v>
                </c:pt>
                <c:pt idx="31">
                  <c:v>1890</c:v>
                </c:pt>
                <c:pt idx="32">
                  <c:v>1910</c:v>
                </c:pt>
                <c:pt idx="33">
                  <c:v>1917</c:v>
                </c:pt>
                <c:pt idx="34">
                  <c:v>2003</c:v>
                </c:pt>
                <c:pt idx="35">
                  <c:v>2010</c:v>
                </c:pt>
                <c:pt idx="36">
                  <c:v>2107</c:v>
                </c:pt>
                <c:pt idx="37">
                  <c:v>2125</c:v>
                </c:pt>
                <c:pt idx="38">
                  <c:v>2179</c:v>
                </c:pt>
                <c:pt idx="39">
                  <c:v>2212</c:v>
                </c:pt>
                <c:pt idx="40">
                  <c:v>2301</c:v>
                </c:pt>
                <c:pt idx="41">
                  <c:v>2398</c:v>
                </c:pt>
                <c:pt idx="42">
                  <c:v>2484</c:v>
                </c:pt>
                <c:pt idx="43">
                  <c:v>2547</c:v>
                </c:pt>
                <c:pt idx="44">
                  <c:v>2670</c:v>
                </c:pt>
                <c:pt idx="45">
                  <c:v>2712</c:v>
                </c:pt>
                <c:pt idx="46">
                  <c:v>3022</c:v>
                </c:pt>
                <c:pt idx="47">
                  <c:v>3346</c:v>
                </c:pt>
                <c:pt idx="48">
                  <c:v>3797</c:v>
                </c:pt>
                <c:pt idx="49">
                  <c:v>3888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53E-E840-8447-6B45B9D62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675887"/>
        <c:axId val="1"/>
      </c:barChart>
      <c:catAx>
        <c:axId val="13675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36758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274 Brighton Street Abutters FAR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20832657779908E-2"/>
          <c:y val="0.13836022718689972"/>
          <c:w val="0.93604861164959574"/>
          <c:h val="0.54413198704443944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B-6A4A-064D-AFC3-6AE00B3419A1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6A4A-064D-AFC3-6AE00B3419A1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022E-0C4D-A510-E6EBFAC163BD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9-6A4A-064D-AFC3-6AE00B3419A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6A4A-064D-AFC3-6AE00B3419A1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7-6A4A-064D-AFC3-6AE00B3419A1}"/>
              </c:ext>
            </c:extLst>
          </c:dPt>
          <c:dPt>
            <c:idx val="6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6A4A-064D-AFC3-6AE00B3419A1}"/>
              </c:ext>
            </c:extLst>
          </c:dPt>
          <c:dPt>
            <c:idx val="7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5-6A4A-064D-AFC3-6AE00B3419A1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4-6A4A-064D-AFC3-6AE00B3419A1}"/>
              </c:ext>
            </c:extLst>
          </c:dPt>
          <c:dPt>
            <c:idx val="9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6A4A-064D-AFC3-6AE00B3419A1}"/>
              </c:ext>
            </c:extLst>
          </c:dPt>
          <c:dPt>
            <c:idx val="1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2-6A4A-064D-AFC3-6AE00B3419A1}"/>
              </c:ext>
            </c:extLst>
          </c:dPt>
          <c:dPt>
            <c:idx val="1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6A4A-064D-AFC3-6AE00B3419A1}"/>
              </c:ext>
            </c:extLst>
          </c:dPt>
          <c:dPt>
            <c:idx val="1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0-6A4A-064D-AFC3-6AE00B3419A1}"/>
              </c:ext>
            </c:extLst>
          </c:dPt>
          <c:dPt>
            <c:idx val="13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6A4A-064D-AFC3-6AE00B3419A1}"/>
              </c:ext>
            </c:extLst>
          </c:dPt>
          <c:dPt>
            <c:idx val="1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E-6A4A-064D-AFC3-6AE00B3419A1}"/>
              </c:ext>
            </c:extLst>
          </c:dPt>
          <c:dPt>
            <c:idx val="15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6A4A-064D-AFC3-6AE00B3419A1}"/>
              </c:ext>
            </c:extLst>
          </c:dPt>
          <c:dPt>
            <c:idx val="16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C-6A4A-064D-AFC3-6AE00B3419A1}"/>
              </c:ext>
            </c:extLst>
          </c:dPt>
          <c:dPt>
            <c:idx val="17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6A4A-064D-AFC3-6AE00B3419A1}"/>
              </c:ext>
            </c:extLst>
          </c:dPt>
          <c:dPt>
            <c:idx val="18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6A4A-064D-AFC3-6AE00B3419A1}"/>
              </c:ext>
            </c:extLst>
          </c:dPt>
          <c:dPt>
            <c:idx val="19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6A4A-064D-AFC3-6AE00B3419A1}"/>
              </c:ext>
            </c:extLst>
          </c:dPt>
          <c:dPt>
            <c:idx val="2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6A4A-064D-AFC3-6AE00B3419A1}"/>
              </c:ext>
            </c:extLst>
          </c:dPt>
          <c:dPt>
            <c:idx val="2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6A4A-064D-AFC3-6AE00B3419A1}"/>
              </c:ext>
            </c:extLst>
          </c:dPt>
          <c:dPt>
            <c:idx val="2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6A4A-064D-AFC3-6AE00B3419A1}"/>
              </c:ext>
            </c:extLst>
          </c:dPt>
          <c:dPt>
            <c:idx val="23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6A4A-064D-AFC3-6AE00B3419A1}"/>
              </c:ext>
            </c:extLst>
          </c:dPt>
          <c:dPt>
            <c:idx val="45"/>
            <c:invertIfNegative val="0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022E-0C4D-A510-E6EBFAC163BD}"/>
              </c:ext>
            </c:extLst>
          </c:dPt>
          <c:dLbls>
            <c:dLbl>
              <c:idx val="2"/>
              <c:layout>
                <c:manualLayout>
                  <c:x val="-1.1936735302894767E-3"/>
                  <c:y val="-0.1252575033163650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2E-0C4D-A510-E6EBFAC163BD}"/>
                </c:ext>
              </c:extLst>
            </c:dLbl>
            <c:dLbl>
              <c:idx val="45"/>
              <c:layout>
                <c:manualLayout>
                  <c:x val="-3.5810205908683975E-3"/>
                  <c:y val="-0.2175525057600023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2E-0C4D-A510-E6EBFAC163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'TLA FAR All Dwellings'!$A$2:$A$51</c:f>
              <c:strCache>
                <c:ptCount val="50"/>
                <c:pt idx="0">
                  <c:v>23 CHILTON ST </c:v>
                </c:pt>
                <c:pt idx="1">
                  <c:v>250 BRIGHTON ST </c:v>
                </c:pt>
                <c:pt idx="2">
                  <c:v>274 BRIGHTON ST EXISTING</c:v>
                </c:pt>
                <c:pt idx="3">
                  <c:v>15 CHILTON ST </c:v>
                </c:pt>
                <c:pt idx="4">
                  <c:v>256 BRIGHTON ST </c:v>
                </c:pt>
                <c:pt idx="5">
                  <c:v>268 BRIGHTON ST </c:v>
                </c:pt>
                <c:pt idx="6">
                  <c:v>17 HURLEY ST </c:v>
                </c:pt>
                <c:pt idx="7">
                  <c:v>25 HURLEY ST </c:v>
                </c:pt>
                <c:pt idx="8">
                  <c:v>22 CHILTON ST </c:v>
                </c:pt>
                <c:pt idx="9">
                  <c:v>242 CLAFLIN ST </c:v>
                </c:pt>
                <c:pt idx="10">
                  <c:v>248 CLAFLIN ST </c:v>
                </c:pt>
                <c:pt idx="11">
                  <c:v>10 CHILTON ST </c:v>
                </c:pt>
                <c:pt idx="12">
                  <c:v>11 HURLEY ST </c:v>
                </c:pt>
                <c:pt idx="13">
                  <c:v>244 BRIGHTON ST </c:v>
                </c:pt>
                <c:pt idx="14">
                  <c:v>30 COWDIN ST </c:v>
                </c:pt>
                <c:pt idx="15">
                  <c:v>16 CHILTON ST </c:v>
                </c:pt>
                <c:pt idx="16">
                  <c:v>24 COWDIN ST </c:v>
                </c:pt>
                <c:pt idx="17">
                  <c:v>9 CHILTON ST </c:v>
                </c:pt>
                <c:pt idx="18">
                  <c:v>38 COWDIN ST </c:v>
                </c:pt>
                <c:pt idx="19">
                  <c:v>254 CLAFLIN ST </c:v>
                </c:pt>
                <c:pt idx="20">
                  <c:v>12 COWDIN ST </c:v>
                </c:pt>
                <c:pt idx="21">
                  <c:v>18 COWDIN ST </c:v>
                </c:pt>
                <c:pt idx="22">
                  <c:v>44 PLYMOUTH AVE </c:v>
                </c:pt>
                <c:pt idx="23">
                  <c:v>20 BRADFORD RD </c:v>
                </c:pt>
                <c:pt idx="24">
                  <c:v>5 CHILTON ST </c:v>
                </c:pt>
                <c:pt idx="25">
                  <c:v>30 CHILTON ST </c:v>
                </c:pt>
                <c:pt idx="26">
                  <c:v>298 BRIGHTON ST </c:v>
                </c:pt>
                <c:pt idx="27">
                  <c:v>17 COWDIN ST </c:v>
                </c:pt>
                <c:pt idx="28">
                  <c:v>281 BRIGHTON ST </c:v>
                </c:pt>
                <c:pt idx="29">
                  <c:v>291 BRIGHTON ST </c:v>
                </c:pt>
                <c:pt idx="30">
                  <c:v>29 COWDIN ST </c:v>
                </c:pt>
                <c:pt idx="31">
                  <c:v>2 BRADFORD RD </c:v>
                </c:pt>
                <c:pt idx="32">
                  <c:v>8 BRADFORD RD </c:v>
                </c:pt>
                <c:pt idx="33">
                  <c:v>275 BRIGHTON ST </c:v>
                </c:pt>
                <c:pt idx="34">
                  <c:v>14 BRADFORD RD </c:v>
                </c:pt>
                <c:pt idx="35">
                  <c:v>23 COWDIN ST </c:v>
                </c:pt>
                <c:pt idx="36">
                  <c:v>15 ARTHUR RD </c:v>
                </c:pt>
                <c:pt idx="37">
                  <c:v>287 BRIGHTON ST </c:v>
                </c:pt>
                <c:pt idx="38">
                  <c:v>303 BRIGHTON ST </c:v>
                </c:pt>
                <c:pt idx="39">
                  <c:v>29 CHILTON ST </c:v>
                </c:pt>
                <c:pt idx="40">
                  <c:v>311 BRIGHTON ST </c:v>
                </c:pt>
                <c:pt idx="41">
                  <c:v>35 COWDIN ST </c:v>
                </c:pt>
                <c:pt idx="42">
                  <c:v>11 COWDIN ST </c:v>
                </c:pt>
                <c:pt idx="43">
                  <c:v>15 BRADFORD RD </c:v>
                </c:pt>
                <c:pt idx="44">
                  <c:v>9 BRADFORD RD </c:v>
                </c:pt>
                <c:pt idx="45">
                  <c:v>274 BRIGHTON ST PROPOSED</c:v>
                </c:pt>
                <c:pt idx="46">
                  <c:v>25BRADFORD RD </c:v>
                </c:pt>
                <c:pt idx="47">
                  <c:v>280 BRIGHTON ST </c:v>
                </c:pt>
                <c:pt idx="48">
                  <c:v>21 BRADFORD RD </c:v>
                </c:pt>
                <c:pt idx="49">
                  <c:v>38 PLYMOUTH AVE </c:v>
                </c:pt>
              </c:strCache>
            </c:strRef>
          </c:cat>
          <c:val>
            <c:numRef>
              <c:f>'TLA FAR All Dwellings'!$E$2:$E$51</c:f>
              <c:numCache>
                <c:formatCode>0.00</c:formatCode>
                <c:ptCount val="50"/>
                <c:pt idx="0">
                  <c:v>0.11961961961961962</c:v>
                </c:pt>
                <c:pt idx="1">
                  <c:v>0.13500000000000001</c:v>
                </c:pt>
                <c:pt idx="2">
                  <c:v>0.13774647887323943</c:v>
                </c:pt>
                <c:pt idx="3">
                  <c:v>0.14307052171129842</c:v>
                </c:pt>
                <c:pt idx="4">
                  <c:v>0.14348289333491179</c:v>
                </c:pt>
                <c:pt idx="5">
                  <c:v>0.14997307485191169</c:v>
                </c:pt>
                <c:pt idx="6">
                  <c:v>0.15900900900900902</c:v>
                </c:pt>
                <c:pt idx="7">
                  <c:v>0.16047297297297297</c:v>
                </c:pt>
                <c:pt idx="8">
                  <c:v>0.16779396462018731</c:v>
                </c:pt>
                <c:pt idx="9">
                  <c:v>0.17503101387165895</c:v>
                </c:pt>
                <c:pt idx="10">
                  <c:v>0.17740575695531735</c:v>
                </c:pt>
                <c:pt idx="11">
                  <c:v>0.17895498974297092</c:v>
                </c:pt>
                <c:pt idx="12">
                  <c:v>0.18121390432603246</c:v>
                </c:pt>
                <c:pt idx="13">
                  <c:v>0.18201834862385322</c:v>
                </c:pt>
                <c:pt idx="14">
                  <c:v>0.1821906253765514</c:v>
                </c:pt>
                <c:pt idx="15">
                  <c:v>0.18835913312693497</c:v>
                </c:pt>
                <c:pt idx="16">
                  <c:v>0.19010043041606886</c:v>
                </c:pt>
                <c:pt idx="17">
                  <c:v>0.19198312236286919</c:v>
                </c:pt>
                <c:pt idx="18">
                  <c:v>0.20047382671480143</c:v>
                </c:pt>
                <c:pt idx="19">
                  <c:v>0.20241973010702652</c:v>
                </c:pt>
                <c:pt idx="20">
                  <c:v>0.20261797382026181</c:v>
                </c:pt>
                <c:pt idx="21">
                  <c:v>0.20805369127516779</c:v>
                </c:pt>
                <c:pt idx="22">
                  <c:v>0.25469204335183715</c:v>
                </c:pt>
                <c:pt idx="23">
                  <c:v>0.26338547628131759</c:v>
                </c:pt>
                <c:pt idx="24">
                  <c:v>0.18374230542204234</c:v>
                </c:pt>
                <c:pt idx="25">
                  <c:v>0.18907942238267147</c:v>
                </c:pt>
                <c:pt idx="26">
                  <c:v>0.19655477031802121</c:v>
                </c:pt>
                <c:pt idx="27">
                  <c:v>0.21156873032528856</c:v>
                </c:pt>
                <c:pt idx="28">
                  <c:v>0.2154403207034786</c:v>
                </c:pt>
                <c:pt idx="29">
                  <c:v>0.21720326765977896</c:v>
                </c:pt>
                <c:pt idx="30">
                  <c:v>0.22781662781662781</c:v>
                </c:pt>
                <c:pt idx="31">
                  <c:v>0.2494449523312002</c:v>
                </c:pt>
                <c:pt idx="32">
                  <c:v>0.2528905619790266</c:v>
                </c:pt>
                <c:pt idx="33">
                  <c:v>0.25808936825885981</c:v>
                </c:pt>
                <c:pt idx="34">
                  <c:v>0.26348390995618676</c:v>
                </c:pt>
                <c:pt idx="35">
                  <c:v>0.26554924504779054</c:v>
                </c:pt>
                <c:pt idx="36">
                  <c:v>0.26949317738791423</c:v>
                </c:pt>
                <c:pt idx="37">
                  <c:v>0.27363636363636362</c:v>
                </c:pt>
                <c:pt idx="38">
                  <c:v>0.28418549346016647</c:v>
                </c:pt>
                <c:pt idx="39">
                  <c:v>0.30348598769651403</c:v>
                </c:pt>
                <c:pt idx="40">
                  <c:v>0.30601225016118633</c:v>
                </c:pt>
                <c:pt idx="41">
                  <c:v>0.30897498773908777</c:v>
                </c:pt>
                <c:pt idx="42">
                  <c:v>0.31486344537815125</c:v>
                </c:pt>
                <c:pt idx="43">
                  <c:v>0.33954907611459567</c:v>
                </c:pt>
                <c:pt idx="44">
                  <c:v>0.34401813177918084</c:v>
                </c:pt>
                <c:pt idx="45">
                  <c:v>0.34985915492957748</c:v>
                </c:pt>
                <c:pt idx="46">
                  <c:v>0.37542829172785119</c:v>
                </c:pt>
                <c:pt idx="47">
                  <c:v>0.37568373943311784</c:v>
                </c:pt>
                <c:pt idx="48">
                  <c:v>0.45320284697508895</c:v>
                </c:pt>
                <c:pt idx="49">
                  <c:v>0.49066128218071681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2E-0C4D-A510-E6EBFAC16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87631"/>
        <c:axId val="1"/>
      </c:barChart>
      <c:catAx>
        <c:axId val="10687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6876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584200</xdr:colOff>
      <xdr:row>5</xdr:row>
      <xdr:rowOff>177800</xdr:rowOff>
    </xdr:from>
    <xdr:to>
      <xdr:col>26</xdr:col>
      <xdr:colOff>50800</xdr:colOff>
      <xdr:row>32</xdr:row>
      <xdr:rowOff>139700</xdr:rowOff>
    </xdr:to>
    <xdr:graphicFrame macro="">
      <xdr:nvGraphicFramePr>
        <xdr:cNvPr id="2088" name="Chart 1">
          <a:extLst>
            <a:ext uri="{FF2B5EF4-FFF2-40B4-BE49-F238E27FC236}">
              <a16:creationId xmlns:a16="http://schemas.microsoft.com/office/drawing/2014/main" id="{50186BD2-58C7-8842-9352-9ECB9D5A0F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457200</xdr:colOff>
      <xdr:row>22</xdr:row>
      <xdr:rowOff>127000</xdr:rowOff>
    </xdr:from>
    <xdr:to>
      <xdr:col>13</xdr:col>
      <xdr:colOff>152400</xdr:colOff>
      <xdr:row>24</xdr:row>
      <xdr:rowOff>88900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44F3A359-A28D-D942-B6A6-CB1E7BBEDC8C}"/>
            </a:ext>
          </a:extLst>
        </xdr:cNvPr>
        <xdr:cNvSpPr txBox="1"/>
      </xdr:nvSpPr>
      <xdr:spPr>
        <a:xfrm>
          <a:off x="9245600" y="4318000"/>
          <a:ext cx="1041400" cy="342900"/>
        </a:xfrm>
        <a:prstGeom prst="rect">
          <a:avLst/>
        </a:prstGeom>
        <a:solidFill>
          <a:schemeClr val="bg1"/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/>
            <a:t>One Story</a:t>
          </a:r>
        </a:p>
      </xdr:txBody>
    </xdr:sp>
    <xdr:clientData/>
  </xdr:twoCellAnchor>
  <xdr:twoCellAnchor>
    <xdr:from>
      <xdr:col>19</xdr:col>
      <xdr:colOff>444500</xdr:colOff>
      <xdr:row>22</xdr:row>
      <xdr:rowOff>114300</xdr:rowOff>
    </xdr:from>
    <xdr:to>
      <xdr:col>21</xdr:col>
      <xdr:colOff>177800</xdr:colOff>
      <xdr:row>24</xdr:row>
      <xdr:rowOff>88900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8A276286-7496-C345-A0A5-5ECEE28DD603}"/>
            </a:ext>
          </a:extLst>
        </xdr:cNvPr>
        <xdr:cNvSpPr txBox="1"/>
      </xdr:nvSpPr>
      <xdr:spPr>
        <a:xfrm>
          <a:off x="14617700" y="4305300"/>
          <a:ext cx="1079500" cy="355600"/>
        </a:xfrm>
        <a:prstGeom prst="rect">
          <a:avLst/>
        </a:prstGeom>
        <a:solidFill>
          <a:schemeClr val="bg1"/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/>
            <a:t>Two Story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0.36539</cdr:x>
      <cdr:y>0.93473</cdr:y>
    </cdr:from>
    <cdr:to>
      <cdr:x>0.6107</cdr:x>
      <cdr:y>0.99005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836240" y="4719624"/>
          <a:ext cx="3126653" cy="3349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/>
            <a:t>Red Bar = 274 Brighton</a:t>
          </a:r>
          <a:r>
            <a:rPr lang="en-US" sz="1600" baseline="0"/>
            <a:t> Street             </a:t>
          </a:r>
          <a:endParaRPr lang="en-US" sz="16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482600</xdr:colOff>
      <xdr:row>14</xdr:row>
      <xdr:rowOff>76200</xdr:rowOff>
    </xdr:from>
    <xdr:to>
      <xdr:col>26</xdr:col>
      <xdr:colOff>317500</xdr:colOff>
      <xdr:row>41</xdr:row>
      <xdr:rowOff>165100</xdr:rowOff>
    </xdr:to>
    <xdr:graphicFrame macro="">
      <xdr:nvGraphicFramePr>
        <xdr:cNvPr id="3107" name="Chart 3">
          <a:extLst>
            <a:ext uri="{FF2B5EF4-FFF2-40B4-BE49-F238E27FC236}">
              <a16:creationId xmlns:a16="http://schemas.microsoft.com/office/drawing/2014/main" id="{388309B9-5F7C-574F-8366-495C138F4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0.36036</cdr:x>
      <cdr:y>0.92009</cdr:y>
    </cdr:from>
    <cdr:to>
      <cdr:x>0.63996</cdr:x>
      <cdr:y>0.97938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549086" y="4814279"/>
          <a:ext cx="3529615" cy="3102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/>
            <a:t>Red Bar = 274 Brighton</a:t>
          </a:r>
          <a:r>
            <a:rPr lang="en-US" sz="1600" baseline="0"/>
            <a:t> Street             </a:t>
          </a:r>
          <a:endParaRPr lang="en-US" sz="1600"/>
        </a:p>
      </cdr:txBody>
    </cdr:sp>
  </cdr:relSizeAnchor>
  <cdr:relSizeAnchor xmlns:cdr="http://schemas.openxmlformats.org/drawingml/2006/chartDrawing">
    <cdr:from>
      <cdr:x>0.27264</cdr:x>
      <cdr:y>0.56311</cdr:y>
    </cdr:from>
    <cdr:to>
      <cdr:x>0.35513</cdr:x>
      <cdr:y>0.62864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772B609-CD1B-5340-831F-06495BD3AA74}"/>
            </a:ext>
          </a:extLst>
        </cdr:cNvPr>
        <cdr:cNvSpPr txBox="1"/>
      </cdr:nvSpPr>
      <cdr:spPr>
        <a:xfrm xmlns:a="http://schemas.openxmlformats.org/drawingml/2006/main">
          <a:off x="3441700" y="2946400"/>
          <a:ext cx="1041400" cy="3429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600"/>
            <a:t>One Story</a:t>
          </a:r>
        </a:p>
      </cdr:txBody>
    </cdr:sp>
  </cdr:relSizeAnchor>
  <cdr:relSizeAnchor xmlns:cdr="http://schemas.openxmlformats.org/drawingml/2006/chartDrawing">
    <cdr:from>
      <cdr:x>0.70322</cdr:x>
      <cdr:y>0.55825</cdr:y>
    </cdr:from>
    <cdr:to>
      <cdr:x>0.78873</cdr:x>
      <cdr:y>0.62379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88645E6C-0AE6-6347-9B87-291A27A97F5D}"/>
            </a:ext>
          </a:extLst>
        </cdr:cNvPr>
        <cdr:cNvSpPr txBox="1"/>
      </cdr:nvSpPr>
      <cdr:spPr>
        <a:xfrm xmlns:a="http://schemas.openxmlformats.org/drawingml/2006/main">
          <a:off x="8877300" y="2921000"/>
          <a:ext cx="1079500" cy="3429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/>
            <a:t>Two Story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51" totalsRowShown="0" dataDxfId="9">
  <autoFilter ref="A1:F51" xr:uid="{00000000-0009-0000-0100-000001000000}"/>
  <sortState xmlns:xlrd2="http://schemas.microsoft.com/office/spreadsheetml/2017/richdata2" ref="A2:F51">
    <sortCondition ref="F2:F51"/>
    <sortCondition ref="C2:C51"/>
  </sortState>
  <tableColumns count="6">
    <tableColumn id="1" xr3:uid="{00000000-0010-0000-0000-000001000000}" name="Address"/>
    <tableColumn id="5" xr3:uid="{00000000-0010-0000-0000-000005000000}" name="Use"/>
    <tableColumn id="2" xr3:uid="{00000000-0010-0000-0000-000002000000}" name="TLA" dataDxfId="8"/>
    <tableColumn id="3" xr3:uid="{00000000-0010-0000-0000-000003000000}" name="Lot Size" dataDxfId="7"/>
    <tableColumn id="4" xr3:uid="{00000000-0010-0000-0000-000004000000}" name="FAR" dataDxfId="6">
      <calculatedColumnFormula>C2/D2</calculatedColumnFormula>
    </tableColumn>
    <tableColumn id="6" xr3:uid="{00000000-0010-0000-0000-000006000000}" name="Stories" dataDxfId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1:F51" totalsRowShown="0" dataDxfId="4">
  <autoFilter ref="A1:F51" xr:uid="{00000000-0009-0000-0100-000002000000}"/>
  <sortState xmlns:xlrd2="http://schemas.microsoft.com/office/spreadsheetml/2017/richdata2" ref="A2:F51">
    <sortCondition ref="F2:F51"/>
    <sortCondition ref="E2:E51"/>
  </sortState>
  <tableColumns count="6">
    <tableColumn id="1" xr3:uid="{00000000-0010-0000-0100-000001000000}" name="Address"/>
    <tableColumn id="5" xr3:uid="{00000000-0010-0000-0100-000005000000}" name="Use"/>
    <tableColumn id="2" xr3:uid="{00000000-0010-0000-0100-000002000000}" name="TLA" dataDxfId="3"/>
    <tableColumn id="3" xr3:uid="{00000000-0010-0000-0100-000003000000}" name="Lot Size" dataDxfId="2"/>
    <tableColumn id="4" xr3:uid="{00000000-0010-0000-0100-000004000000}" name="FAR" dataDxfId="1">
      <calculatedColumnFormula>C2/D2</calculatedColumnFormula>
    </tableColumn>
    <tableColumn id="6" xr3:uid="{00000000-0010-0000-0100-000006000000}" name="Stori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3"/>
  <sheetViews>
    <sheetView tabSelected="1" topLeftCell="A4" zoomScaleNormal="100" workbookViewId="0">
      <selection activeCell="M40" sqref="M40"/>
    </sheetView>
  </sheetViews>
  <sheetFormatPr defaultColWidth="8.85546875" defaultRowHeight="15" x14ac:dyDescent="0.25"/>
  <cols>
    <col min="1" max="1" width="28.28515625" customWidth="1"/>
    <col min="2" max="2" width="6.42578125" customWidth="1"/>
    <col min="3" max="3" width="9.85546875" customWidth="1"/>
  </cols>
  <sheetData>
    <row r="1" spans="1:30" x14ac:dyDescent="0.25">
      <c r="A1" t="s">
        <v>63</v>
      </c>
      <c r="B1" s="7" t="s">
        <v>117</v>
      </c>
      <c r="C1" t="s">
        <v>59</v>
      </c>
      <c r="D1" t="s">
        <v>60</v>
      </c>
      <c r="E1" t="s">
        <v>61</v>
      </c>
      <c r="F1" t="s">
        <v>119</v>
      </c>
    </row>
    <row r="2" spans="1:30" x14ac:dyDescent="0.25">
      <c r="A2" t="s">
        <v>56</v>
      </c>
      <c r="B2" s="7" t="s">
        <v>118</v>
      </c>
      <c r="C2" s="6">
        <v>972</v>
      </c>
      <c r="D2" s="6">
        <v>7200</v>
      </c>
      <c r="E2" s="4">
        <f t="shared" ref="E2:E33" si="0">C2/D2</f>
        <v>0.13500000000000001</v>
      </c>
      <c r="F2" t="s">
        <v>120</v>
      </c>
      <c r="AB2" s="5">
        <v>1</v>
      </c>
      <c r="AC2" s="12">
        <f>AB2/49</f>
        <v>2.0408163265306121E-2</v>
      </c>
      <c r="AD2" s="12">
        <f>ROUNDDOWN(AC2,1)</f>
        <v>0</v>
      </c>
    </row>
    <row r="3" spans="1:30" x14ac:dyDescent="0.25">
      <c r="A3" s="8" t="s">
        <v>116</v>
      </c>
      <c r="B3" s="9" t="s">
        <v>118</v>
      </c>
      <c r="C3" s="10">
        <v>978</v>
      </c>
      <c r="D3" s="10">
        <v>7100</v>
      </c>
      <c r="E3" s="11">
        <f t="shared" si="0"/>
        <v>0.13774647887323943</v>
      </c>
      <c r="F3" s="8" t="s">
        <v>120</v>
      </c>
    </row>
    <row r="4" spans="1:30" x14ac:dyDescent="0.25">
      <c r="A4" t="s">
        <v>22</v>
      </c>
      <c r="B4" s="7" t="s">
        <v>118</v>
      </c>
      <c r="C4" s="6">
        <v>1114</v>
      </c>
      <c r="D4" s="6">
        <v>7428</v>
      </c>
      <c r="E4" s="4">
        <f t="shared" si="0"/>
        <v>0.14997307485191169</v>
      </c>
      <c r="F4" t="s">
        <v>120</v>
      </c>
      <c r="AB4" s="5">
        <v>2</v>
      </c>
      <c r="AC4" s="12">
        <f t="shared" ref="AC4:AC51" si="1">AB4/49</f>
        <v>4.0816326530612242E-2</v>
      </c>
      <c r="AD4" s="12">
        <f t="shared" ref="AD4:AD51" si="2">ROUNDDOWN(AC4,1)</f>
        <v>0</v>
      </c>
    </row>
    <row r="5" spans="1:30" x14ac:dyDescent="0.25">
      <c r="A5" t="s">
        <v>54</v>
      </c>
      <c r="B5" s="7" t="s">
        <v>118</v>
      </c>
      <c r="C5" s="6">
        <v>1195</v>
      </c>
      <c r="D5" s="6">
        <v>9990</v>
      </c>
      <c r="E5" s="4">
        <f t="shared" si="0"/>
        <v>0.11961961961961962</v>
      </c>
      <c r="F5" t="s">
        <v>120</v>
      </c>
      <c r="AB5" s="5">
        <v>3</v>
      </c>
      <c r="AC5" s="12">
        <f t="shared" si="1"/>
        <v>6.1224489795918366E-2</v>
      </c>
      <c r="AD5" s="12">
        <f t="shared" si="2"/>
        <v>0</v>
      </c>
    </row>
    <row r="6" spans="1:30" x14ac:dyDescent="0.25">
      <c r="A6" t="s">
        <v>29</v>
      </c>
      <c r="B6" s="7" t="s">
        <v>118</v>
      </c>
      <c r="C6" s="6">
        <v>1212</v>
      </c>
      <c r="D6" s="6">
        <v>8447</v>
      </c>
      <c r="E6" s="4">
        <f t="shared" si="0"/>
        <v>0.14348289333491179</v>
      </c>
      <c r="F6" t="s">
        <v>120</v>
      </c>
      <c r="AB6" s="5">
        <v>4</v>
      </c>
      <c r="AC6" s="12">
        <f t="shared" si="1"/>
        <v>8.1632653061224483E-2</v>
      </c>
      <c r="AD6" s="12">
        <f t="shared" si="2"/>
        <v>0</v>
      </c>
    </row>
    <row r="7" spans="1:30" x14ac:dyDescent="0.25">
      <c r="A7" t="s">
        <v>5</v>
      </c>
      <c r="B7" s="7" t="s">
        <v>118</v>
      </c>
      <c r="C7" s="6">
        <v>1290</v>
      </c>
      <c r="D7" s="6">
        <v>7688</v>
      </c>
      <c r="E7" s="4">
        <f t="shared" si="0"/>
        <v>0.16779396462018731</v>
      </c>
      <c r="F7" t="s">
        <v>120</v>
      </c>
      <c r="AB7" s="5">
        <v>5</v>
      </c>
      <c r="AC7" s="12">
        <f t="shared" si="1"/>
        <v>0.10204081632653061</v>
      </c>
      <c r="AD7" s="12">
        <f t="shared" si="2"/>
        <v>0.1</v>
      </c>
    </row>
    <row r="8" spans="1:30" x14ac:dyDescent="0.25">
      <c r="A8" t="s">
        <v>10</v>
      </c>
      <c r="B8" s="7" t="s">
        <v>118</v>
      </c>
      <c r="C8" s="6">
        <v>1341</v>
      </c>
      <c r="D8" s="6">
        <v>9373</v>
      </c>
      <c r="E8" s="4">
        <f t="shared" si="0"/>
        <v>0.14307052171129842</v>
      </c>
      <c r="F8" t="s">
        <v>120</v>
      </c>
      <c r="AB8" s="5">
        <v>6</v>
      </c>
      <c r="AC8" s="12">
        <f t="shared" si="1"/>
        <v>0.12244897959183673</v>
      </c>
      <c r="AD8" s="12">
        <f t="shared" si="2"/>
        <v>0.1</v>
      </c>
    </row>
    <row r="9" spans="1:30" x14ac:dyDescent="0.25">
      <c r="A9" t="s">
        <v>16</v>
      </c>
      <c r="B9" s="7" t="s">
        <v>118</v>
      </c>
      <c r="C9" s="6">
        <v>1412</v>
      </c>
      <c r="D9" s="6">
        <v>8880</v>
      </c>
      <c r="E9" s="4">
        <f t="shared" si="0"/>
        <v>0.15900900900900902</v>
      </c>
      <c r="F9" t="s">
        <v>120</v>
      </c>
      <c r="AB9" s="5">
        <v>7</v>
      </c>
      <c r="AC9" s="12">
        <f t="shared" si="1"/>
        <v>0.14285714285714285</v>
      </c>
      <c r="AD9" s="12">
        <f t="shared" si="2"/>
        <v>0.1</v>
      </c>
    </row>
    <row r="10" spans="1:30" x14ac:dyDescent="0.25">
      <c r="A10" t="s">
        <v>49</v>
      </c>
      <c r="B10" s="7" t="s">
        <v>118</v>
      </c>
      <c r="C10" s="6">
        <v>1425</v>
      </c>
      <c r="D10" s="6">
        <v>8880</v>
      </c>
      <c r="E10" s="4">
        <f t="shared" si="0"/>
        <v>0.16047297297297297</v>
      </c>
      <c r="F10" t="s">
        <v>120</v>
      </c>
      <c r="AB10" s="5">
        <v>8</v>
      </c>
      <c r="AC10" s="12">
        <f t="shared" si="1"/>
        <v>0.16326530612244897</v>
      </c>
      <c r="AD10" s="12">
        <f t="shared" si="2"/>
        <v>0.1</v>
      </c>
    </row>
    <row r="11" spans="1:30" x14ac:dyDescent="0.25">
      <c r="A11" t="s">
        <v>41</v>
      </c>
      <c r="B11" s="7" t="s">
        <v>118</v>
      </c>
      <c r="C11" s="6">
        <v>1473</v>
      </c>
      <c r="D11" s="6">
        <v>8303</v>
      </c>
      <c r="E11" s="4">
        <f t="shared" si="0"/>
        <v>0.17740575695531735</v>
      </c>
      <c r="F11" t="s">
        <v>120</v>
      </c>
      <c r="AB11" s="5">
        <v>9</v>
      </c>
      <c r="AC11" s="12">
        <f t="shared" si="1"/>
        <v>0.18367346938775511</v>
      </c>
      <c r="AD11" s="12">
        <f t="shared" si="2"/>
        <v>0.1</v>
      </c>
    </row>
    <row r="12" spans="1:30" x14ac:dyDescent="0.25">
      <c r="A12" t="s">
        <v>15</v>
      </c>
      <c r="B12" s="7" t="s">
        <v>118</v>
      </c>
      <c r="C12" s="6">
        <v>1483</v>
      </c>
      <c r="D12" s="6">
        <v>8287</v>
      </c>
      <c r="E12" s="4">
        <f t="shared" si="0"/>
        <v>0.17895498974297092</v>
      </c>
      <c r="F12" t="s">
        <v>120</v>
      </c>
      <c r="AB12" s="5">
        <v>10</v>
      </c>
      <c r="AC12" s="12">
        <f t="shared" si="1"/>
        <v>0.20408163265306123</v>
      </c>
      <c r="AD12" s="12">
        <f t="shared" si="2"/>
        <v>0.2</v>
      </c>
    </row>
    <row r="13" spans="1:30" x14ac:dyDescent="0.25">
      <c r="A13" t="s">
        <v>113</v>
      </c>
      <c r="B13" s="7" t="s">
        <v>118</v>
      </c>
      <c r="C13" s="6">
        <v>1488</v>
      </c>
      <c r="D13" s="6">
        <v>8175</v>
      </c>
      <c r="E13" s="4">
        <f t="shared" si="0"/>
        <v>0.18201834862385322</v>
      </c>
      <c r="F13" t="s">
        <v>120</v>
      </c>
      <c r="AB13" s="5">
        <v>11</v>
      </c>
      <c r="AC13" s="12">
        <f t="shared" si="1"/>
        <v>0.22448979591836735</v>
      </c>
      <c r="AD13" s="12">
        <f t="shared" si="2"/>
        <v>0.2</v>
      </c>
    </row>
    <row r="14" spans="1:30" x14ac:dyDescent="0.25">
      <c r="A14" t="s">
        <v>27</v>
      </c>
      <c r="B14" s="7" t="s">
        <v>118</v>
      </c>
      <c r="C14" s="6">
        <v>1512</v>
      </c>
      <c r="D14" s="6">
        <v>8299</v>
      </c>
      <c r="E14" s="4">
        <f t="shared" si="0"/>
        <v>0.1821906253765514</v>
      </c>
      <c r="F14" t="s">
        <v>120</v>
      </c>
      <c r="AB14" s="5">
        <v>12</v>
      </c>
      <c r="AC14" s="12">
        <f t="shared" si="1"/>
        <v>0.24489795918367346</v>
      </c>
      <c r="AD14" s="12">
        <f t="shared" si="2"/>
        <v>0.2</v>
      </c>
    </row>
    <row r="15" spans="1:30" x14ac:dyDescent="0.25">
      <c r="A15" t="s">
        <v>44</v>
      </c>
      <c r="B15" s="7" t="s">
        <v>118</v>
      </c>
      <c r="C15" s="6">
        <v>1521</v>
      </c>
      <c r="D15" s="6">
        <v>8075</v>
      </c>
      <c r="E15" s="4">
        <f t="shared" si="0"/>
        <v>0.18835913312693497</v>
      </c>
      <c r="F15" t="s">
        <v>120</v>
      </c>
      <c r="AB15" s="5">
        <v>13</v>
      </c>
      <c r="AC15" s="12">
        <f t="shared" si="1"/>
        <v>0.26530612244897961</v>
      </c>
      <c r="AD15" s="12">
        <f t="shared" si="2"/>
        <v>0.2</v>
      </c>
    </row>
    <row r="16" spans="1:30" x14ac:dyDescent="0.25">
      <c r="A16" t="s">
        <v>24</v>
      </c>
      <c r="B16" s="7" t="s">
        <v>118</v>
      </c>
      <c r="C16" s="6">
        <v>1552</v>
      </c>
      <c r="D16" s="6">
        <v>8867</v>
      </c>
      <c r="E16" s="4">
        <f t="shared" si="0"/>
        <v>0.17503101387165895</v>
      </c>
      <c r="F16" t="s">
        <v>120</v>
      </c>
      <c r="AB16" s="5">
        <v>14</v>
      </c>
      <c r="AC16" s="12">
        <f t="shared" si="1"/>
        <v>0.2857142857142857</v>
      </c>
      <c r="AD16" s="12">
        <f t="shared" si="2"/>
        <v>0.2</v>
      </c>
    </row>
    <row r="17" spans="1:33" x14ac:dyDescent="0.25">
      <c r="A17" t="s">
        <v>13</v>
      </c>
      <c r="B17" s="7" t="s">
        <v>118</v>
      </c>
      <c r="C17" s="6">
        <v>1590</v>
      </c>
      <c r="D17" s="6">
        <v>8364</v>
      </c>
      <c r="E17" s="4">
        <f t="shared" si="0"/>
        <v>0.19010043041606886</v>
      </c>
      <c r="F17" t="s">
        <v>120</v>
      </c>
      <c r="AB17" s="5">
        <v>15</v>
      </c>
      <c r="AC17" s="12">
        <f t="shared" si="1"/>
        <v>0.30612244897959184</v>
      </c>
      <c r="AD17" s="12">
        <f t="shared" si="2"/>
        <v>0.3</v>
      </c>
    </row>
    <row r="18" spans="1:33" x14ac:dyDescent="0.25">
      <c r="A18" t="s">
        <v>51</v>
      </c>
      <c r="B18" s="7" t="s">
        <v>118</v>
      </c>
      <c r="C18" s="6">
        <v>1663</v>
      </c>
      <c r="D18" s="6">
        <v>9177</v>
      </c>
      <c r="E18" s="4">
        <f t="shared" si="0"/>
        <v>0.18121390432603246</v>
      </c>
      <c r="F18" t="s">
        <v>120</v>
      </c>
      <c r="AB18" s="5">
        <v>16</v>
      </c>
      <c r="AC18" s="12">
        <f t="shared" si="1"/>
        <v>0.32653061224489793</v>
      </c>
      <c r="AD18" s="12">
        <f t="shared" si="2"/>
        <v>0.3</v>
      </c>
    </row>
    <row r="19" spans="1:33" x14ac:dyDescent="0.25">
      <c r="A19" t="s">
        <v>20</v>
      </c>
      <c r="B19" s="7" t="s">
        <v>118</v>
      </c>
      <c r="C19" s="6">
        <v>1736</v>
      </c>
      <c r="D19" s="6">
        <v>8344</v>
      </c>
      <c r="E19" s="4">
        <f t="shared" si="0"/>
        <v>0.20805369127516779</v>
      </c>
      <c r="F19" t="s">
        <v>120</v>
      </c>
      <c r="AB19" s="5">
        <v>17</v>
      </c>
      <c r="AC19" s="12">
        <f t="shared" si="1"/>
        <v>0.34693877551020408</v>
      </c>
      <c r="AD19" s="12">
        <f t="shared" si="2"/>
        <v>0.3</v>
      </c>
    </row>
    <row r="20" spans="1:33" x14ac:dyDescent="0.25">
      <c r="A20" t="s">
        <v>53</v>
      </c>
      <c r="B20" s="7" t="s">
        <v>118</v>
      </c>
      <c r="C20" s="6">
        <v>1740</v>
      </c>
      <c r="D20" s="6">
        <v>8596</v>
      </c>
      <c r="E20" s="4">
        <f t="shared" si="0"/>
        <v>0.20241973010702652</v>
      </c>
      <c r="F20" t="s">
        <v>120</v>
      </c>
      <c r="AB20" s="5">
        <v>18</v>
      </c>
      <c r="AC20" s="12">
        <f t="shared" si="1"/>
        <v>0.36734693877551022</v>
      </c>
      <c r="AD20" s="12">
        <f t="shared" si="2"/>
        <v>0.3</v>
      </c>
    </row>
    <row r="21" spans="1:33" x14ac:dyDescent="0.25">
      <c r="A21" t="s">
        <v>14</v>
      </c>
      <c r="B21" s="7" t="s">
        <v>118</v>
      </c>
      <c r="C21" s="6">
        <v>1777</v>
      </c>
      <c r="D21" s="6">
        <v>8864</v>
      </c>
      <c r="E21" s="4">
        <f t="shared" si="0"/>
        <v>0.20047382671480143</v>
      </c>
      <c r="F21" t="s">
        <v>120</v>
      </c>
      <c r="AB21" s="5">
        <v>19</v>
      </c>
      <c r="AC21" s="12">
        <f t="shared" si="1"/>
        <v>0.38775510204081631</v>
      </c>
      <c r="AD21" s="12">
        <f t="shared" si="2"/>
        <v>0.3</v>
      </c>
    </row>
    <row r="22" spans="1:33" x14ac:dyDescent="0.25">
      <c r="A22" t="s">
        <v>11</v>
      </c>
      <c r="B22" s="7" t="s">
        <v>118</v>
      </c>
      <c r="C22" s="6">
        <v>1820</v>
      </c>
      <c r="D22" s="6">
        <v>9480</v>
      </c>
      <c r="E22" s="4">
        <f t="shared" si="0"/>
        <v>0.19198312236286919</v>
      </c>
      <c r="F22" t="s">
        <v>120</v>
      </c>
      <c r="AB22" s="5">
        <v>20</v>
      </c>
      <c r="AC22" s="12">
        <f t="shared" si="1"/>
        <v>0.40816326530612246</v>
      </c>
      <c r="AD22" s="12">
        <f t="shared" si="2"/>
        <v>0.4</v>
      </c>
    </row>
    <row r="23" spans="1:33" x14ac:dyDescent="0.25">
      <c r="A23" t="s">
        <v>26</v>
      </c>
      <c r="B23" s="7" t="s">
        <v>118</v>
      </c>
      <c r="C23" s="6">
        <v>1842</v>
      </c>
      <c r="D23" s="6">
        <v>9091</v>
      </c>
      <c r="E23" s="4">
        <f t="shared" si="0"/>
        <v>0.20261797382026181</v>
      </c>
      <c r="F23" t="s">
        <v>120</v>
      </c>
      <c r="AB23" s="5">
        <v>21</v>
      </c>
      <c r="AC23" s="12">
        <f t="shared" si="1"/>
        <v>0.42857142857142855</v>
      </c>
      <c r="AD23" s="12">
        <f t="shared" si="2"/>
        <v>0.4</v>
      </c>
    </row>
    <row r="24" spans="1:33" x14ac:dyDescent="0.25">
      <c r="A24" t="s">
        <v>50</v>
      </c>
      <c r="B24" s="7" t="s">
        <v>118</v>
      </c>
      <c r="C24" s="6">
        <v>1927</v>
      </c>
      <c r="D24" s="6">
        <v>7566</v>
      </c>
      <c r="E24" s="4">
        <f t="shared" si="0"/>
        <v>0.25469204335183715</v>
      </c>
      <c r="F24" t="s">
        <v>120</v>
      </c>
      <c r="AB24" s="5">
        <v>22</v>
      </c>
      <c r="AC24" s="12">
        <f t="shared" si="1"/>
        <v>0.44897959183673469</v>
      </c>
      <c r="AD24" s="12">
        <f t="shared" si="2"/>
        <v>0.4</v>
      </c>
    </row>
    <row r="25" spans="1:33" x14ac:dyDescent="0.25">
      <c r="A25" t="s">
        <v>48</v>
      </c>
      <c r="B25" s="7" t="s">
        <v>118</v>
      </c>
      <c r="C25" s="6">
        <v>2071</v>
      </c>
      <c r="D25" s="6">
        <v>7863</v>
      </c>
      <c r="E25" s="4">
        <f t="shared" si="0"/>
        <v>0.26338547628131759</v>
      </c>
      <c r="F25" t="s">
        <v>120</v>
      </c>
      <c r="AB25" s="5">
        <v>23</v>
      </c>
      <c r="AC25" s="12">
        <f t="shared" si="1"/>
        <v>0.46938775510204084</v>
      </c>
      <c r="AD25" s="12">
        <f t="shared" si="2"/>
        <v>0.4</v>
      </c>
    </row>
    <row r="26" spans="1:33" x14ac:dyDescent="0.25">
      <c r="A26" t="s">
        <v>28</v>
      </c>
      <c r="B26" s="7" t="s">
        <v>118</v>
      </c>
      <c r="C26" s="6">
        <v>1466</v>
      </c>
      <c r="D26" s="6">
        <v>6435</v>
      </c>
      <c r="E26" s="4">
        <f t="shared" si="0"/>
        <v>0.22781662781662781</v>
      </c>
      <c r="F26" t="s">
        <v>64</v>
      </c>
      <c r="AB26" s="5">
        <v>24</v>
      </c>
      <c r="AC26" s="12">
        <f t="shared" si="1"/>
        <v>0.48979591836734693</v>
      </c>
      <c r="AD26" s="12">
        <f t="shared" si="2"/>
        <v>0.4</v>
      </c>
      <c r="AE26" s="5">
        <v>1</v>
      </c>
      <c r="AF26" s="12">
        <f>AE26/26</f>
        <v>3.8461538461538464E-2</v>
      </c>
      <c r="AG26" s="12">
        <f t="shared" ref="AG26:AG51" si="3">ROUNDDOWN(AF26,1)</f>
        <v>0</v>
      </c>
    </row>
    <row r="27" spans="1:33" x14ac:dyDescent="0.25">
      <c r="A27" t="s">
        <v>40</v>
      </c>
      <c r="B27" s="7" t="s">
        <v>118</v>
      </c>
      <c r="C27" s="6">
        <v>1613</v>
      </c>
      <c r="D27" s="6">
        <v>7624</v>
      </c>
      <c r="E27" s="4">
        <f t="shared" si="0"/>
        <v>0.21156873032528856</v>
      </c>
      <c r="F27" t="s">
        <v>64</v>
      </c>
      <c r="AB27" s="5">
        <v>25</v>
      </c>
      <c r="AC27" s="12">
        <f t="shared" si="1"/>
        <v>0.51020408163265307</v>
      </c>
      <c r="AD27" s="12">
        <f t="shared" si="2"/>
        <v>0.5</v>
      </c>
      <c r="AE27" s="5">
        <v>2</v>
      </c>
      <c r="AF27" s="12">
        <f t="shared" ref="AF27:AF51" si="4">AE27/26</f>
        <v>7.6923076923076927E-2</v>
      </c>
      <c r="AG27" s="12">
        <f t="shared" si="3"/>
        <v>0</v>
      </c>
    </row>
    <row r="28" spans="1:33" x14ac:dyDescent="0.25">
      <c r="A28" t="s">
        <v>19</v>
      </c>
      <c r="B28" s="7" t="s">
        <v>118</v>
      </c>
      <c r="C28" s="6">
        <v>1666</v>
      </c>
      <c r="D28" s="6">
        <v>7733</v>
      </c>
      <c r="E28" s="4">
        <f t="shared" si="0"/>
        <v>0.2154403207034786</v>
      </c>
      <c r="F28" t="s">
        <v>64</v>
      </c>
      <c r="AB28" s="5">
        <v>26</v>
      </c>
      <c r="AC28" s="12">
        <f t="shared" si="1"/>
        <v>0.53061224489795922</v>
      </c>
      <c r="AD28" s="12">
        <f t="shared" si="2"/>
        <v>0.5</v>
      </c>
      <c r="AE28" s="5">
        <v>3</v>
      </c>
      <c r="AF28" s="12">
        <f t="shared" si="4"/>
        <v>0.11538461538461539</v>
      </c>
      <c r="AG28" s="12">
        <f t="shared" si="3"/>
        <v>0.1</v>
      </c>
    </row>
    <row r="29" spans="1:33" x14ac:dyDescent="0.25">
      <c r="A29" t="s">
        <v>31</v>
      </c>
      <c r="B29" s="7" t="s">
        <v>118</v>
      </c>
      <c r="C29" s="6">
        <v>1676</v>
      </c>
      <c r="D29" s="6">
        <v>8864</v>
      </c>
      <c r="E29" s="4">
        <f t="shared" si="0"/>
        <v>0.18907942238267147</v>
      </c>
      <c r="F29" t="s">
        <v>64</v>
      </c>
      <c r="AB29" s="5">
        <v>27</v>
      </c>
      <c r="AC29" s="12">
        <f t="shared" si="1"/>
        <v>0.55102040816326525</v>
      </c>
      <c r="AD29" s="12">
        <f t="shared" si="2"/>
        <v>0.5</v>
      </c>
      <c r="AE29" s="5">
        <v>4</v>
      </c>
      <c r="AF29" s="12">
        <f t="shared" si="4"/>
        <v>0.15384615384615385</v>
      </c>
      <c r="AG29" s="12">
        <f t="shared" si="3"/>
        <v>0.1</v>
      </c>
    </row>
    <row r="30" spans="1:33" x14ac:dyDescent="0.25">
      <c r="A30" t="s">
        <v>42</v>
      </c>
      <c r="B30" s="7" t="s">
        <v>118</v>
      </c>
      <c r="C30" s="6">
        <v>1744</v>
      </c>
      <c r="D30" s="6">
        <v>6619</v>
      </c>
      <c r="E30" s="4">
        <f t="shared" si="0"/>
        <v>0.26348390995618676</v>
      </c>
      <c r="F30" t="s">
        <v>64</v>
      </c>
      <c r="AB30" s="5">
        <v>28</v>
      </c>
      <c r="AC30" s="12">
        <f t="shared" si="1"/>
        <v>0.5714285714285714</v>
      </c>
      <c r="AD30" s="12">
        <f t="shared" si="2"/>
        <v>0.5</v>
      </c>
      <c r="AE30" s="5">
        <v>5</v>
      </c>
      <c r="AF30" s="12">
        <f t="shared" si="4"/>
        <v>0.19230769230769232</v>
      </c>
      <c r="AG30" s="12">
        <f t="shared" si="3"/>
        <v>0.1</v>
      </c>
    </row>
    <row r="31" spans="1:33" x14ac:dyDescent="0.25">
      <c r="A31" t="s">
        <v>34</v>
      </c>
      <c r="B31" s="7" t="s">
        <v>118</v>
      </c>
      <c r="C31" s="6">
        <v>1776</v>
      </c>
      <c r="D31" s="6">
        <v>5852</v>
      </c>
      <c r="E31" s="4">
        <f t="shared" si="0"/>
        <v>0.30348598769651403</v>
      </c>
      <c r="F31" t="s">
        <v>64</v>
      </c>
      <c r="AB31" s="5">
        <v>29</v>
      </c>
      <c r="AC31" s="12">
        <f t="shared" si="1"/>
        <v>0.59183673469387754</v>
      </c>
      <c r="AD31" s="12">
        <f t="shared" si="2"/>
        <v>0.5</v>
      </c>
      <c r="AE31" s="5">
        <v>6</v>
      </c>
      <c r="AF31" s="12">
        <f t="shared" si="4"/>
        <v>0.23076923076923078</v>
      </c>
      <c r="AG31" s="12">
        <f t="shared" si="3"/>
        <v>0.2</v>
      </c>
    </row>
    <row r="32" spans="1:33" x14ac:dyDescent="0.25">
      <c r="A32" t="s">
        <v>47</v>
      </c>
      <c r="B32" s="7" t="s">
        <v>118</v>
      </c>
      <c r="C32" s="6">
        <v>1881</v>
      </c>
      <c r="D32" s="6">
        <v>7438</v>
      </c>
      <c r="E32" s="4">
        <f t="shared" si="0"/>
        <v>0.2528905619790266</v>
      </c>
      <c r="F32" t="s">
        <v>64</v>
      </c>
      <c r="AB32" s="5">
        <v>30</v>
      </c>
      <c r="AC32" s="12">
        <f t="shared" si="1"/>
        <v>0.61224489795918369</v>
      </c>
      <c r="AD32" s="12">
        <f t="shared" si="2"/>
        <v>0.6</v>
      </c>
      <c r="AE32" s="5">
        <v>7</v>
      </c>
      <c r="AF32" s="12">
        <f t="shared" si="4"/>
        <v>0.26923076923076922</v>
      </c>
      <c r="AG32" s="12">
        <f t="shared" si="3"/>
        <v>0.2</v>
      </c>
    </row>
    <row r="33" spans="1:33" x14ac:dyDescent="0.25">
      <c r="A33" t="s">
        <v>32</v>
      </c>
      <c r="B33" s="7" t="s">
        <v>118</v>
      </c>
      <c r="C33" s="6">
        <v>1890</v>
      </c>
      <c r="D33" s="6">
        <v>6117</v>
      </c>
      <c r="E33" s="4">
        <f t="shared" si="0"/>
        <v>0.30897498773908777</v>
      </c>
      <c r="F33" t="s">
        <v>64</v>
      </c>
      <c r="AB33" s="5">
        <v>31</v>
      </c>
      <c r="AC33" s="12">
        <f t="shared" si="1"/>
        <v>0.63265306122448983</v>
      </c>
      <c r="AD33" s="12">
        <f t="shared" si="2"/>
        <v>0.6</v>
      </c>
      <c r="AE33" s="5">
        <v>8</v>
      </c>
      <c r="AF33" s="12">
        <f t="shared" si="4"/>
        <v>0.30769230769230771</v>
      </c>
      <c r="AG33" s="12">
        <f t="shared" si="3"/>
        <v>0.3</v>
      </c>
    </row>
    <row r="34" spans="1:33" x14ac:dyDescent="0.25">
      <c r="A34" t="s">
        <v>38</v>
      </c>
      <c r="B34" s="7" t="s">
        <v>118</v>
      </c>
      <c r="C34" s="6">
        <v>1910</v>
      </c>
      <c r="D34" s="6">
        <v>7657</v>
      </c>
      <c r="E34" s="4">
        <f t="shared" ref="E34:E51" si="5">C34/D34</f>
        <v>0.2494449523312002</v>
      </c>
      <c r="F34" t="s">
        <v>64</v>
      </c>
      <c r="AB34" s="5">
        <v>32</v>
      </c>
      <c r="AC34" s="12">
        <f t="shared" si="1"/>
        <v>0.65306122448979587</v>
      </c>
      <c r="AD34" s="12">
        <f t="shared" si="2"/>
        <v>0.6</v>
      </c>
      <c r="AE34" s="5">
        <v>9</v>
      </c>
      <c r="AF34" s="12">
        <f t="shared" si="4"/>
        <v>0.34615384615384615</v>
      </c>
      <c r="AG34" s="12">
        <f t="shared" si="3"/>
        <v>0.3</v>
      </c>
    </row>
    <row r="35" spans="1:33" x14ac:dyDescent="0.25">
      <c r="A35" t="s">
        <v>23</v>
      </c>
      <c r="B35" s="7" t="s">
        <v>118</v>
      </c>
      <c r="C35" s="6">
        <v>1917</v>
      </c>
      <c r="D35" s="6">
        <v>7219</v>
      </c>
      <c r="E35" s="4">
        <f t="shared" si="5"/>
        <v>0.26554924504779054</v>
      </c>
      <c r="F35" t="s">
        <v>64</v>
      </c>
      <c r="AB35" s="5">
        <v>33</v>
      </c>
      <c r="AC35" s="12">
        <f t="shared" si="1"/>
        <v>0.67346938775510201</v>
      </c>
      <c r="AD35" s="12">
        <f t="shared" si="2"/>
        <v>0.6</v>
      </c>
      <c r="AE35" s="5">
        <v>10</v>
      </c>
      <c r="AF35" s="12">
        <f t="shared" si="4"/>
        <v>0.38461538461538464</v>
      </c>
      <c r="AG35" s="12">
        <f t="shared" si="3"/>
        <v>0.3</v>
      </c>
    </row>
    <row r="36" spans="1:33" x14ac:dyDescent="0.25">
      <c r="A36" t="s">
        <v>21</v>
      </c>
      <c r="B36" s="7" t="s">
        <v>118</v>
      </c>
      <c r="C36" s="6">
        <v>2003</v>
      </c>
      <c r="D36" s="6">
        <v>5899</v>
      </c>
      <c r="E36" s="4">
        <f t="shared" si="5"/>
        <v>0.33954907611459567</v>
      </c>
      <c r="F36" t="s">
        <v>64</v>
      </c>
      <c r="AB36" s="5">
        <v>34</v>
      </c>
      <c r="AC36" s="12">
        <f t="shared" si="1"/>
        <v>0.69387755102040816</v>
      </c>
      <c r="AD36" s="12">
        <f t="shared" si="2"/>
        <v>0.6</v>
      </c>
      <c r="AE36" s="5">
        <v>11</v>
      </c>
      <c r="AF36" s="12">
        <f t="shared" si="4"/>
        <v>0.42307692307692307</v>
      </c>
      <c r="AG36" s="12">
        <f t="shared" si="3"/>
        <v>0.4</v>
      </c>
    </row>
    <row r="37" spans="1:33" x14ac:dyDescent="0.25">
      <c r="A37" t="s">
        <v>114</v>
      </c>
      <c r="B37" s="7" t="s">
        <v>118</v>
      </c>
      <c r="C37" s="6">
        <v>2010</v>
      </c>
      <c r="D37" s="6">
        <v>7788</v>
      </c>
      <c r="E37" s="4">
        <f t="shared" si="5"/>
        <v>0.25808936825885981</v>
      </c>
      <c r="F37" t="s">
        <v>64</v>
      </c>
      <c r="AB37" s="5">
        <v>35</v>
      </c>
      <c r="AC37" s="12">
        <f t="shared" si="1"/>
        <v>0.7142857142857143</v>
      </c>
      <c r="AD37" s="12">
        <f t="shared" si="2"/>
        <v>0.7</v>
      </c>
      <c r="AE37" s="5">
        <v>12</v>
      </c>
      <c r="AF37" s="12">
        <f t="shared" si="4"/>
        <v>0.46153846153846156</v>
      </c>
      <c r="AG37" s="12">
        <f t="shared" si="3"/>
        <v>0.4</v>
      </c>
    </row>
    <row r="38" spans="1:33" x14ac:dyDescent="0.25">
      <c r="A38" t="s">
        <v>25</v>
      </c>
      <c r="B38" s="7" t="s">
        <v>118</v>
      </c>
      <c r="C38" s="6">
        <v>2107</v>
      </c>
      <c r="D38" s="6">
        <v>7700</v>
      </c>
      <c r="E38" s="4">
        <f t="shared" si="5"/>
        <v>0.27363636363636362</v>
      </c>
      <c r="F38" t="s">
        <v>64</v>
      </c>
      <c r="AB38" s="5">
        <v>36</v>
      </c>
      <c r="AC38" s="12">
        <f t="shared" si="1"/>
        <v>0.73469387755102045</v>
      </c>
      <c r="AD38" s="12">
        <f t="shared" si="2"/>
        <v>0.7</v>
      </c>
      <c r="AE38" s="5">
        <v>13</v>
      </c>
      <c r="AF38" s="12">
        <f t="shared" si="4"/>
        <v>0.5</v>
      </c>
      <c r="AG38" s="12">
        <f t="shared" si="3"/>
        <v>0.5</v>
      </c>
    </row>
    <row r="39" spans="1:33" x14ac:dyDescent="0.25">
      <c r="A39" t="s">
        <v>55</v>
      </c>
      <c r="B39" s="7" t="s">
        <v>118</v>
      </c>
      <c r="C39" s="6">
        <v>2125</v>
      </c>
      <c r="D39" s="6">
        <v>6177</v>
      </c>
      <c r="E39" s="4">
        <f t="shared" si="5"/>
        <v>0.34401813177918084</v>
      </c>
      <c r="F39" t="s">
        <v>64</v>
      </c>
      <c r="AB39" s="5">
        <v>37</v>
      </c>
      <c r="AC39" s="12">
        <f t="shared" si="1"/>
        <v>0.75510204081632648</v>
      </c>
      <c r="AD39" s="12">
        <f t="shared" si="2"/>
        <v>0.7</v>
      </c>
      <c r="AE39" s="5">
        <v>14</v>
      </c>
      <c r="AF39" s="12">
        <f t="shared" si="4"/>
        <v>0.53846153846153844</v>
      </c>
      <c r="AG39" s="12">
        <f t="shared" si="3"/>
        <v>0.5</v>
      </c>
    </row>
    <row r="40" spans="1:33" x14ac:dyDescent="0.25">
      <c r="A40" t="s">
        <v>52</v>
      </c>
      <c r="B40" s="7" t="s">
        <v>118</v>
      </c>
      <c r="C40" s="6">
        <v>2179</v>
      </c>
      <c r="D40" s="6">
        <v>11859</v>
      </c>
      <c r="E40" s="4">
        <f t="shared" si="5"/>
        <v>0.18374230542204234</v>
      </c>
      <c r="F40" t="s">
        <v>64</v>
      </c>
      <c r="AB40" s="5">
        <v>38</v>
      </c>
      <c r="AC40" s="12">
        <f t="shared" si="1"/>
        <v>0.77551020408163263</v>
      </c>
      <c r="AD40" s="12">
        <f t="shared" si="2"/>
        <v>0.7</v>
      </c>
      <c r="AE40" s="5">
        <v>15</v>
      </c>
      <c r="AF40" s="12">
        <f t="shared" si="4"/>
        <v>0.57692307692307687</v>
      </c>
      <c r="AG40" s="12">
        <f t="shared" si="3"/>
        <v>0.5</v>
      </c>
    </row>
    <row r="41" spans="1:33" x14ac:dyDescent="0.25">
      <c r="A41" t="s">
        <v>12</v>
      </c>
      <c r="B41" s="7" t="s">
        <v>118</v>
      </c>
      <c r="C41" s="6">
        <v>2212</v>
      </c>
      <c r="D41" s="6">
        <v>8208</v>
      </c>
      <c r="E41" s="4">
        <f t="shared" si="5"/>
        <v>0.26949317738791423</v>
      </c>
      <c r="F41" t="s">
        <v>64</v>
      </c>
      <c r="AB41" s="5">
        <v>39</v>
      </c>
      <c r="AC41" s="12">
        <f t="shared" si="1"/>
        <v>0.79591836734693877</v>
      </c>
      <c r="AD41" s="12">
        <f t="shared" si="2"/>
        <v>0.7</v>
      </c>
      <c r="AE41" s="5">
        <v>16</v>
      </c>
      <c r="AF41" s="12">
        <f t="shared" si="4"/>
        <v>0.61538461538461542</v>
      </c>
      <c r="AG41" s="12">
        <f t="shared" si="3"/>
        <v>0.6</v>
      </c>
    </row>
    <row r="42" spans="1:33" x14ac:dyDescent="0.25">
      <c r="A42" t="s">
        <v>35</v>
      </c>
      <c r="B42" s="7" t="s">
        <v>118</v>
      </c>
      <c r="C42" s="6">
        <v>2301</v>
      </c>
      <c r="D42" s="6">
        <v>6129</v>
      </c>
      <c r="E42" s="4">
        <f t="shared" si="5"/>
        <v>0.37542829172785119</v>
      </c>
      <c r="F42" t="s">
        <v>64</v>
      </c>
      <c r="AB42" s="15">
        <v>40</v>
      </c>
      <c r="AC42" s="12">
        <f t="shared" si="1"/>
        <v>0.81632653061224492</v>
      </c>
      <c r="AD42" s="16">
        <f t="shared" si="2"/>
        <v>0.8</v>
      </c>
      <c r="AE42" s="5">
        <v>17</v>
      </c>
      <c r="AF42" s="12">
        <f t="shared" si="4"/>
        <v>0.65384615384615385</v>
      </c>
      <c r="AG42" s="16">
        <f t="shared" si="3"/>
        <v>0.6</v>
      </c>
    </row>
    <row r="43" spans="1:33" x14ac:dyDescent="0.25">
      <c r="A43" t="s">
        <v>36</v>
      </c>
      <c r="B43" s="7" t="s">
        <v>118</v>
      </c>
      <c r="C43" s="6">
        <v>2398</v>
      </c>
      <c r="D43" s="6">
        <v>7616</v>
      </c>
      <c r="E43" s="4">
        <f t="shared" si="5"/>
        <v>0.31486344537815125</v>
      </c>
      <c r="F43" t="s">
        <v>64</v>
      </c>
      <c r="AB43" s="15">
        <v>41</v>
      </c>
      <c r="AC43" s="12">
        <f t="shared" si="1"/>
        <v>0.83673469387755106</v>
      </c>
      <c r="AD43" s="16">
        <f t="shared" si="2"/>
        <v>0.8</v>
      </c>
      <c r="AE43" s="5">
        <v>18</v>
      </c>
      <c r="AF43" s="12">
        <f t="shared" si="4"/>
        <v>0.69230769230769229</v>
      </c>
      <c r="AG43" s="16">
        <f t="shared" si="3"/>
        <v>0.6</v>
      </c>
    </row>
    <row r="44" spans="1:33" x14ac:dyDescent="0.25">
      <c r="A44" s="8" t="s">
        <v>115</v>
      </c>
      <c r="B44" s="9" t="s">
        <v>118</v>
      </c>
      <c r="C44" s="10">
        <v>2484</v>
      </c>
      <c r="D44" s="10">
        <v>7100</v>
      </c>
      <c r="E44" s="11">
        <f t="shared" si="5"/>
        <v>0.34985915492957748</v>
      </c>
      <c r="F44" s="8" t="s">
        <v>64</v>
      </c>
      <c r="AB44" s="15">
        <v>42</v>
      </c>
      <c r="AC44" s="12">
        <f t="shared" si="1"/>
        <v>0.8571428571428571</v>
      </c>
      <c r="AD44" s="16">
        <f t="shared" si="2"/>
        <v>0.8</v>
      </c>
      <c r="AE44" s="5">
        <v>19</v>
      </c>
      <c r="AF44" s="12">
        <f t="shared" si="4"/>
        <v>0.73076923076923073</v>
      </c>
      <c r="AG44" s="16">
        <f t="shared" si="3"/>
        <v>0.7</v>
      </c>
    </row>
    <row r="45" spans="1:33" x14ac:dyDescent="0.25">
      <c r="A45" t="s">
        <v>37</v>
      </c>
      <c r="B45" s="7" t="s">
        <v>118</v>
      </c>
      <c r="C45" s="6">
        <v>2547</v>
      </c>
      <c r="D45" s="6">
        <v>5620</v>
      </c>
      <c r="E45" s="4">
        <f t="shared" si="5"/>
        <v>0.45320284697508895</v>
      </c>
      <c r="F45" t="s">
        <v>64</v>
      </c>
      <c r="AB45" s="13">
        <v>43</v>
      </c>
      <c r="AC45" s="12">
        <f t="shared" si="1"/>
        <v>0.87755102040816324</v>
      </c>
      <c r="AD45" s="14">
        <f t="shared" si="2"/>
        <v>0.8</v>
      </c>
      <c r="AE45" s="5">
        <v>20</v>
      </c>
      <c r="AF45" s="12">
        <f t="shared" si="4"/>
        <v>0.76923076923076927</v>
      </c>
      <c r="AG45" s="14">
        <f t="shared" si="3"/>
        <v>0.7</v>
      </c>
    </row>
    <row r="46" spans="1:33" x14ac:dyDescent="0.25">
      <c r="A46" t="s">
        <v>45</v>
      </c>
      <c r="B46" s="7" t="s">
        <v>118</v>
      </c>
      <c r="C46" s="6">
        <v>2670</v>
      </c>
      <c r="D46" s="6">
        <v>13584</v>
      </c>
      <c r="E46" s="4">
        <f t="shared" si="5"/>
        <v>0.19655477031802121</v>
      </c>
      <c r="F46" t="s">
        <v>64</v>
      </c>
      <c r="AB46" s="5">
        <v>44</v>
      </c>
      <c r="AC46" s="12">
        <f t="shared" si="1"/>
        <v>0.89795918367346939</v>
      </c>
      <c r="AD46" s="12">
        <f t="shared" si="2"/>
        <v>0.8</v>
      </c>
      <c r="AE46" s="5">
        <v>21</v>
      </c>
      <c r="AF46" s="12">
        <f t="shared" si="4"/>
        <v>0.80769230769230771</v>
      </c>
      <c r="AG46" s="12">
        <f t="shared" si="3"/>
        <v>0.8</v>
      </c>
    </row>
    <row r="47" spans="1:33" x14ac:dyDescent="0.25">
      <c r="A47" t="s">
        <v>57</v>
      </c>
      <c r="B47" s="7" t="s">
        <v>118</v>
      </c>
      <c r="C47" s="6">
        <v>2712</v>
      </c>
      <c r="D47" s="6">
        <v>12486</v>
      </c>
      <c r="E47" s="4">
        <f t="shared" si="5"/>
        <v>0.21720326765977896</v>
      </c>
      <c r="F47" t="s">
        <v>64</v>
      </c>
      <c r="AB47" s="5">
        <v>45</v>
      </c>
      <c r="AC47" s="12">
        <f t="shared" si="1"/>
        <v>0.91836734693877553</v>
      </c>
      <c r="AD47" s="12">
        <f t="shared" si="2"/>
        <v>0.9</v>
      </c>
      <c r="AE47" s="5">
        <v>22</v>
      </c>
      <c r="AF47" s="12">
        <f t="shared" si="4"/>
        <v>0.84615384615384615</v>
      </c>
      <c r="AG47" s="12">
        <f t="shared" si="3"/>
        <v>0.8</v>
      </c>
    </row>
    <row r="48" spans="1:33" x14ac:dyDescent="0.25">
      <c r="A48" t="s">
        <v>17</v>
      </c>
      <c r="B48" s="7" t="s">
        <v>118</v>
      </c>
      <c r="C48" s="6">
        <v>3022</v>
      </c>
      <c r="D48" s="6">
        <v>8044</v>
      </c>
      <c r="E48" s="4">
        <f t="shared" si="5"/>
        <v>0.37568373943311784</v>
      </c>
      <c r="F48" t="s">
        <v>64</v>
      </c>
      <c r="AB48" s="5">
        <v>46</v>
      </c>
      <c r="AC48" s="12">
        <f t="shared" si="1"/>
        <v>0.93877551020408168</v>
      </c>
      <c r="AD48" s="12">
        <f t="shared" si="2"/>
        <v>0.9</v>
      </c>
      <c r="AE48" s="5">
        <v>23</v>
      </c>
      <c r="AF48" s="12">
        <f t="shared" si="4"/>
        <v>0.88461538461538458</v>
      </c>
      <c r="AG48" s="12">
        <f t="shared" si="3"/>
        <v>0.8</v>
      </c>
    </row>
    <row r="49" spans="1:33" x14ac:dyDescent="0.25">
      <c r="A49" t="s">
        <v>18</v>
      </c>
      <c r="B49" s="7" t="s">
        <v>118</v>
      </c>
      <c r="C49" s="6">
        <v>3346</v>
      </c>
      <c r="D49" s="6">
        <v>11774</v>
      </c>
      <c r="E49" s="4">
        <f t="shared" si="5"/>
        <v>0.28418549346016647</v>
      </c>
      <c r="F49" t="s">
        <v>64</v>
      </c>
      <c r="AB49" s="5">
        <v>47</v>
      </c>
      <c r="AC49" s="12">
        <f t="shared" si="1"/>
        <v>0.95918367346938771</v>
      </c>
      <c r="AD49" s="12">
        <f t="shared" si="2"/>
        <v>0.9</v>
      </c>
      <c r="AE49" s="5">
        <v>24</v>
      </c>
      <c r="AF49" s="12">
        <f t="shared" si="4"/>
        <v>0.92307692307692313</v>
      </c>
      <c r="AG49" s="12">
        <f t="shared" si="3"/>
        <v>0.9</v>
      </c>
    </row>
    <row r="50" spans="1:33" x14ac:dyDescent="0.25">
      <c r="A50" t="s">
        <v>46</v>
      </c>
      <c r="B50" s="7" t="s">
        <v>118</v>
      </c>
      <c r="C50" s="6">
        <v>3797</v>
      </c>
      <c r="D50" s="6">
        <v>12408</v>
      </c>
      <c r="E50" s="4">
        <f t="shared" si="5"/>
        <v>0.30601225016118633</v>
      </c>
      <c r="F50" t="s">
        <v>64</v>
      </c>
      <c r="AB50" s="5">
        <v>48</v>
      </c>
      <c r="AC50" s="12">
        <f t="shared" si="1"/>
        <v>0.97959183673469385</v>
      </c>
      <c r="AD50" s="12">
        <f t="shared" si="2"/>
        <v>0.9</v>
      </c>
      <c r="AE50" s="5">
        <v>25</v>
      </c>
      <c r="AF50" s="12">
        <f t="shared" si="4"/>
        <v>0.96153846153846156</v>
      </c>
      <c r="AG50" s="12">
        <f t="shared" si="3"/>
        <v>0.9</v>
      </c>
    </row>
    <row r="51" spans="1:33" x14ac:dyDescent="0.25">
      <c r="A51" t="s">
        <v>39</v>
      </c>
      <c r="B51" s="7" t="s">
        <v>118</v>
      </c>
      <c r="C51" s="6">
        <v>3888</v>
      </c>
      <c r="D51" s="6">
        <v>7924</v>
      </c>
      <c r="E51" s="4">
        <f t="shared" si="5"/>
        <v>0.49066128218071681</v>
      </c>
      <c r="F51" t="s">
        <v>64</v>
      </c>
      <c r="AB51" s="5">
        <v>49</v>
      </c>
      <c r="AC51" s="12">
        <f t="shared" si="1"/>
        <v>1</v>
      </c>
      <c r="AD51" s="12">
        <f t="shared" si="2"/>
        <v>1</v>
      </c>
      <c r="AE51" s="5">
        <v>26</v>
      </c>
      <c r="AF51" s="12">
        <f t="shared" si="4"/>
        <v>1</v>
      </c>
      <c r="AG51" s="12">
        <f t="shared" si="3"/>
        <v>1</v>
      </c>
    </row>
    <row r="53" spans="1:33" x14ac:dyDescent="0.25">
      <c r="AB53" s="5"/>
      <c r="AC53" s="12"/>
      <c r="AD53" s="12"/>
    </row>
  </sheetData>
  <phoneticPr fontId="4" type="noConversion"/>
  <pageMargins left="0.7" right="0.7" top="0.75" bottom="0.75" header="0.3" footer="0.3"/>
  <pageSetup orientation="landscape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1"/>
  <sheetViews>
    <sheetView topLeftCell="G13" zoomScaleNormal="100" workbookViewId="0">
      <selection activeCell="I50" sqref="I50"/>
    </sheetView>
  </sheetViews>
  <sheetFormatPr defaultColWidth="8.85546875" defaultRowHeight="15" x14ac:dyDescent="0.25"/>
  <cols>
    <col min="1" max="1" width="26.42578125" customWidth="1"/>
    <col min="2" max="2" width="7.7109375" customWidth="1"/>
    <col min="3" max="3" width="8.85546875" customWidth="1"/>
    <col min="4" max="4" width="9.85546875" customWidth="1"/>
  </cols>
  <sheetData>
    <row r="1" spans="1:6" x14ac:dyDescent="0.25">
      <c r="A1" t="s">
        <v>63</v>
      </c>
      <c r="B1" s="7" t="s">
        <v>117</v>
      </c>
      <c r="C1" t="s">
        <v>59</v>
      </c>
      <c r="D1" t="s">
        <v>60</v>
      </c>
      <c r="E1" t="s">
        <v>61</v>
      </c>
      <c r="F1" t="s">
        <v>119</v>
      </c>
    </row>
    <row r="2" spans="1:6" x14ac:dyDescent="0.25">
      <c r="A2" t="s">
        <v>54</v>
      </c>
      <c r="B2" s="7" t="s">
        <v>118</v>
      </c>
      <c r="C2" s="6">
        <v>1195</v>
      </c>
      <c r="D2" s="6">
        <v>9990</v>
      </c>
      <c r="E2" s="4">
        <f t="shared" ref="E2:E33" si="0">C2/D2</f>
        <v>0.11961961961961962</v>
      </c>
      <c r="F2" t="s">
        <v>120</v>
      </c>
    </row>
    <row r="3" spans="1:6" x14ac:dyDescent="0.25">
      <c r="A3" t="s">
        <v>56</v>
      </c>
      <c r="B3" s="7" t="s">
        <v>118</v>
      </c>
      <c r="C3" s="6">
        <v>972</v>
      </c>
      <c r="D3" s="6">
        <v>7200</v>
      </c>
      <c r="E3" s="4">
        <f t="shared" si="0"/>
        <v>0.13500000000000001</v>
      </c>
      <c r="F3" t="s">
        <v>120</v>
      </c>
    </row>
    <row r="4" spans="1:6" x14ac:dyDescent="0.25">
      <c r="A4" s="8" t="s">
        <v>116</v>
      </c>
      <c r="B4" s="9" t="s">
        <v>118</v>
      </c>
      <c r="C4" s="10">
        <v>978</v>
      </c>
      <c r="D4" s="10">
        <v>7100</v>
      </c>
      <c r="E4" s="11">
        <f t="shared" si="0"/>
        <v>0.13774647887323943</v>
      </c>
      <c r="F4" s="8" t="s">
        <v>120</v>
      </c>
    </row>
    <row r="5" spans="1:6" x14ac:dyDescent="0.25">
      <c r="A5" t="s">
        <v>10</v>
      </c>
      <c r="B5" s="7" t="s">
        <v>118</v>
      </c>
      <c r="C5" s="6">
        <v>1341</v>
      </c>
      <c r="D5" s="6">
        <v>9373</v>
      </c>
      <c r="E5" s="4">
        <f t="shared" si="0"/>
        <v>0.14307052171129842</v>
      </c>
      <c r="F5" t="s">
        <v>120</v>
      </c>
    </row>
    <row r="6" spans="1:6" x14ac:dyDescent="0.25">
      <c r="A6" t="s">
        <v>29</v>
      </c>
      <c r="B6" s="7" t="s">
        <v>118</v>
      </c>
      <c r="C6" s="6">
        <v>1212</v>
      </c>
      <c r="D6" s="6">
        <v>8447</v>
      </c>
      <c r="E6" s="4">
        <f t="shared" si="0"/>
        <v>0.14348289333491179</v>
      </c>
      <c r="F6" t="s">
        <v>120</v>
      </c>
    </row>
    <row r="7" spans="1:6" x14ac:dyDescent="0.25">
      <c r="A7" t="s">
        <v>22</v>
      </c>
      <c r="B7" s="7" t="s">
        <v>118</v>
      </c>
      <c r="C7" s="6">
        <v>1114</v>
      </c>
      <c r="D7" s="6">
        <v>7428</v>
      </c>
      <c r="E7" s="4">
        <f t="shared" si="0"/>
        <v>0.14997307485191169</v>
      </c>
      <c r="F7" t="s">
        <v>120</v>
      </c>
    </row>
    <row r="8" spans="1:6" x14ac:dyDescent="0.25">
      <c r="A8" t="s">
        <v>16</v>
      </c>
      <c r="B8" s="7" t="s">
        <v>118</v>
      </c>
      <c r="C8" s="6">
        <v>1412</v>
      </c>
      <c r="D8" s="6">
        <v>8880</v>
      </c>
      <c r="E8" s="4">
        <f t="shared" si="0"/>
        <v>0.15900900900900902</v>
      </c>
      <c r="F8" t="s">
        <v>120</v>
      </c>
    </row>
    <row r="9" spans="1:6" x14ac:dyDescent="0.25">
      <c r="A9" t="s">
        <v>49</v>
      </c>
      <c r="B9" s="7" t="s">
        <v>118</v>
      </c>
      <c r="C9" s="6">
        <v>1425</v>
      </c>
      <c r="D9" s="6">
        <v>8880</v>
      </c>
      <c r="E9" s="4">
        <f t="shared" si="0"/>
        <v>0.16047297297297297</v>
      </c>
      <c r="F9" t="s">
        <v>120</v>
      </c>
    </row>
    <row r="10" spans="1:6" x14ac:dyDescent="0.25">
      <c r="A10" t="s">
        <v>5</v>
      </c>
      <c r="B10" s="7" t="s">
        <v>118</v>
      </c>
      <c r="C10" s="6">
        <v>1290</v>
      </c>
      <c r="D10" s="6">
        <v>7688</v>
      </c>
      <c r="E10" s="4">
        <f t="shared" si="0"/>
        <v>0.16779396462018731</v>
      </c>
      <c r="F10" t="s">
        <v>120</v>
      </c>
    </row>
    <row r="11" spans="1:6" x14ac:dyDescent="0.25">
      <c r="A11" t="s">
        <v>24</v>
      </c>
      <c r="B11" s="7" t="s">
        <v>118</v>
      </c>
      <c r="C11" s="6">
        <v>1552</v>
      </c>
      <c r="D11" s="6">
        <v>8867</v>
      </c>
      <c r="E11" s="4">
        <f t="shared" si="0"/>
        <v>0.17503101387165895</v>
      </c>
      <c r="F11" t="s">
        <v>120</v>
      </c>
    </row>
    <row r="12" spans="1:6" x14ac:dyDescent="0.25">
      <c r="A12" t="s">
        <v>41</v>
      </c>
      <c r="B12" s="7" t="s">
        <v>118</v>
      </c>
      <c r="C12" s="6">
        <v>1473</v>
      </c>
      <c r="D12" s="6">
        <v>8303</v>
      </c>
      <c r="E12" s="4">
        <f t="shared" si="0"/>
        <v>0.17740575695531735</v>
      </c>
      <c r="F12" t="s">
        <v>120</v>
      </c>
    </row>
    <row r="13" spans="1:6" x14ac:dyDescent="0.25">
      <c r="A13" t="s">
        <v>15</v>
      </c>
      <c r="B13" s="7" t="s">
        <v>118</v>
      </c>
      <c r="C13" s="6">
        <v>1483</v>
      </c>
      <c r="D13" s="6">
        <v>8287</v>
      </c>
      <c r="E13" s="4">
        <f t="shared" si="0"/>
        <v>0.17895498974297092</v>
      </c>
      <c r="F13" t="s">
        <v>120</v>
      </c>
    </row>
    <row r="14" spans="1:6" x14ac:dyDescent="0.25">
      <c r="A14" t="s">
        <v>51</v>
      </c>
      <c r="B14" s="7" t="s">
        <v>118</v>
      </c>
      <c r="C14" s="6">
        <v>1663</v>
      </c>
      <c r="D14" s="6">
        <v>9177</v>
      </c>
      <c r="E14" s="4">
        <f t="shared" si="0"/>
        <v>0.18121390432603246</v>
      </c>
      <c r="F14" t="s">
        <v>120</v>
      </c>
    </row>
    <row r="15" spans="1:6" x14ac:dyDescent="0.25">
      <c r="A15" t="s">
        <v>113</v>
      </c>
      <c r="B15" s="7" t="s">
        <v>118</v>
      </c>
      <c r="C15" s="6">
        <v>1488</v>
      </c>
      <c r="D15" s="6">
        <v>8175</v>
      </c>
      <c r="E15" s="4">
        <f t="shared" si="0"/>
        <v>0.18201834862385322</v>
      </c>
      <c r="F15" t="s">
        <v>120</v>
      </c>
    </row>
    <row r="16" spans="1:6" x14ac:dyDescent="0.25">
      <c r="A16" t="s">
        <v>27</v>
      </c>
      <c r="B16" s="7" t="s">
        <v>118</v>
      </c>
      <c r="C16" s="6">
        <v>1512</v>
      </c>
      <c r="D16" s="6">
        <v>8299</v>
      </c>
      <c r="E16" s="4">
        <f t="shared" si="0"/>
        <v>0.1821906253765514</v>
      </c>
      <c r="F16" t="s">
        <v>120</v>
      </c>
    </row>
    <row r="17" spans="1:6" x14ac:dyDescent="0.25">
      <c r="A17" t="s">
        <v>44</v>
      </c>
      <c r="B17" s="7" t="s">
        <v>118</v>
      </c>
      <c r="C17" s="6">
        <v>1521</v>
      </c>
      <c r="D17" s="6">
        <v>8075</v>
      </c>
      <c r="E17" s="4">
        <f t="shared" si="0"/>
        <v>0.18835913312693497</v>
      </c>
      <c r="F17" t="s">
        <v>120</v>
      </c>
    </row>
    <row r="18" spans="1:6" x14ac:dyDescent="0.25">
      <c r="A18" t="s">
        <v>13</v>
      </c>
      <c r="B18" s="7" t="s">
        <v>118</v>
      </c>
      <c r="C18" s="6">
        <v>1590</v>
      </c>
      <c r="D18" s="6">
        <v>8364</v>
      </c>
      <c r="E18" s="4">
        <f t="shared" si="0"/>
        <v>0.19010043041606886</v>
      </c>
      <c r="F18" t="s">
        <v>120</v>
      </c>
    </row>
    <row r="19" spans="1:6" x14ac:dyDescent="0.25">
      <c r="A19" t="s">
        <v>11</v>
      </c>
      <c r="B19" s="7" t="s">
        <v>118</v>
      </c>
      <c r="C19" s="6">
        <v>1820</v>
      </c>
      <c r="D19" s="6">
        <v>9480</v>
      </c>
      <c r="E19" s="4">
        <f t="shared" si="0"/>
        <v>0.19198312236286919</v>
      </c>
      <c r="F19" t="s">
        <v>120</v>
      </c>
    </row>
    <row r="20" spans="1:6" x14ac:dyDescent="0.25">
      <c r="A20" t="s">
        <v>14</v>
      </c>
      <c r="B20" s="7" t="s">
        <v>118</v>
      </c>
      <c r="C20" s="6">
        <v>1777</v>
      </c>
      <c r="D20" s="6">
        <v>8864</v>
      </c>
      <c r="E20" s="4">
        <f t="shared" si="0"/>
        <v>0.20047382671480143</v>
      </c>
      <c r="F20" t="s">
        <v>120</v>
      </c>
    </row>
    <row r="21" spans="1:6" x14ac:dyDescent="0.25">
      <c r="A21" t="s">
        <v>53</v>
      </c>
      <c r="B21" s="7" t="s">
        <v>118</v>
      </c>
      <c r="C21" s="6">
        <v>1740</v>
      </c>
      <c r="D21" s="6">
        <v>8596</v>
      </c>
      <c r="E21" s="4">
        <f t="shared" si="0"/>
        <v>0.20241973010702652</v>
      </c>
      <c r="F21" t="s">
        <v>120</v>
      </c>
    </row>
    <row r="22" spans="1:6" x14ac:dyDescent="0.25">
      <c r="A22" t="s">
        <v>26</v>
      </c>
      <c r="B22" s="7" t="s">
        <v>118</v>
      </c>
      <c r="C22" s="6">
        <v>1842</v>
      </c>
      <c r="D22" s="6">
        <v>9091</v>
      </c>
      <c r="E22" s="4">
        <f t="shared" si="0"/>
        <v>0.20261797382026181</v>
      </c>
      <c r="F22" t="s">
        <v>120</v>
      </c>
    </row>
    <row r="23" spans="1:6" x14ac:dyDescent="0.25">
      <c r="A23" t="s">
        <v>20</v>
      </c>
      <c r="B23" s="7" t="s">
        <v>118</v>
      </c>
      <c r="C23" s="6">
        <v>1736</v>
      </c>
      <c r="D23" s="6">
        <v>8344</v>
      </c>
      <c r="E23" s="4">
        <f t="shared" si="0"/>
        <v>0.20805369127516779</v>
      </c>
      <c r="F23" t="s">
        <v>120</v>
      </c>
    </row>
    <row r="24" spans="1:6" x14ac:dyDescent="0.25">
      <c r="A24" t="s">
        <v>50</v>
      </c>
      <c r="B24" s="7" t="s">
        <v>118</v>
      </c>
      <c r="C24" s="6">
        <v>1927</v>
      </c>
      <c r="D24" s="6">
        <v>7566</v>
      </c>
      <c r="E24" s="4">
        <f t="shared" si="0"/>
        <v>0.25469204335183715</v>
      </c>
      <c r="F24" t="s">
        <v>120</v>
      </c>
    </row>
    <row r="25" spans="1:6" x14ac:dyDescent="0.25">
      <c r="A25" t="s">
        <v>48</v>
      </c>
      <c r="B25" s="7" t="s">
        <v>118</v>
      </c>
      <c r="C25" s="6">
        <v>2071</v>
      </c>
      <c r="D25" s="6">
        <v>7863</v>
      </c>
      <c r="E25" s="4">
        <f t="shared" si="0"/>
        <v>0.26338547628131759</v>
      </c>
      <c r="F25" t="s">
        <v>120</v>
      </c>
    </row>
    <row r="26" spans="1:6" x14ac:dyDescent="0.25">
      <c r="A26" t="s">
        <v>52</v>
      </c>
      <c r="B26" s="7" t="s">
        <v>118</v>
      </c>
      <c r="C26" s="6">
        <v>2179</v>
      </c>
      <c r="D26" s="6">
        <v>11859</v>
      </c>
      <c r="E26" s="4">
        <f t="shared" si="0"/>
        <v>0.18374230542204234</v>
      </c>
      <c r="F26" t="s">
        <v>64</v>
      </c>
    </row>
    <row r="27" spans="1:6" x14ac:dyDescent="0.25">
      <c r="A27" t="s">
        <v>31</v>
      </c>
      <c r="B27" s="7" t="s">
        <v>118</v>
      </c>
      <c r="C27" s="6">
        <v>1676</v>
      </c>
      <c r="D27" s="6">
        <v>8864</v>
      </c>
      <c r="E27" s="4">
        <f t="shared" si="0"/>
        <v>0.18907942238267147</v>
      </c>
      <c r="F27" t="s">
        <v>64</v>
      </c>
    </row>
    <row r="28" spans="1:6" x14ac:dyDescent="0.25">
      <c r="A28" t="s">
        <v>45</v>
      </c>
      <c r="B28" s="7" t="s">
        <v>118</v>
      </c>
      <c r="C28" s="6">
        <v>2670</v>
      </c>
      <c r="D28" s="6">
        <v>13584</v>
      </c>
      <c r="E28" s="4">
        <f t="shared" si="0"/>
        <v>0.19655477031802121</v>
      </c>
      <c r="F28" t="s">
        <v>64</v>
      </c>
    </row>
    <row r="29" spans="1:6" x14ac:dyDescent="0.25">
      <c r="A29" t="s">
        <v>40</v>
      </c>
      <c r="B29" s="7" t="s">
        <v>118</v>
      </c>
      <c r="C29" s="6">
        <v>1613</v>
      </c>
      <c r="D29" s="6">
        <v>7624</v>
      </c>
      <c r="E29" s="4">
        <f t="shared" si="0"/>
        <v>0.21156873032528856</v>
      </c>
      <c r="F29" t="s">
        <v>64</v>
      </c>
    </row>
    <row r="30" spans="1:6" x14ac:dyDescent="0.25">
      <c r="A30" t="s">
        <v>19</v>
      </c>
      <c r="B30" s="7" t="s">
        <v>118</v>
      </c>
      <c r="C30" s="6">
        <v>1666</v>
      </c>
      <c r="D30" s="6">
        <v>7733</v>
      </c>
      <c r="E30" s="4">
        <f t="shared" si="0"/>
        <v>0.2154403207034786</v>
      </c>
      <c r="F30" t="s">
        <v>64</v>
      </c>
    </row>
    <row r="31" spans="1:6" x14ac:dyDescent="0.25">
      <c r="A31" t="s">
        <v>57</v>
      </c>
      <c r="B31" s="7" t="s">
        <v>118</v>
      </c>
      <c r="C31" s="6">
        <v>2712</v>
      </c>
      <c r="D31" s="6">
        <v>12486</v>
      </c>
      <c r="E31" s="4">
        <f t="shared" si="0"/>
        <v>0.21720326765977896</v>
      </c>
      <c r="F31" t="s">
        <v>64</v>
      </c>
    </row>
    <row r="32" spans="1:6" x14ac:dyDescent="0.25">
      <c r="A32" t="s">
        <v>28</v>
      </c>
      <c r="B32" s="7" t="s">
        <v>118</v>
      </c>
      <c r="C32" s="6">
        <v>1466</v>
      </c>
      <c r="D32" s="6">
        <v>6435</v>
      </c>
      <c r="E32" s="4">
        <f t="shared" si="0"/>
        <v>0.22781662781662781</v>
      </c>
      <c r="F32" t="s">
        <v>64</v>
      </c>
    </row>
    <row r="33" spans="1:6" x14ac:dyDescent="0.25">
      <c r="A33" t="s">
        <v>38</v>
      </c>
      <c r="B33" s="7" t="s">
        <v>118</v>
      </c>
      <c r="C33" s="6">
        <v>1910</v>
      </c>
      <c r="D33" s="6">
        <v>7657</v>
      </c>
      <c r="E33" s="4">
        <f t="shared" si="0"/>
        <v>0.2494449523312002</v>
      </c>
      <c r="F33" t="s">
        <v>64</v>
      </c>
    </row>
    <row r="34" spans="1:6" x14ac:dyDescent="0.25">
      <c r="A34" t="s">
        <v>47</v>
      </c>
      <c r="B34" s="7" t="s">
        <v>118</v>
      </c>
      <c r="C34" s="6">
        <v>1881</v>
      </c>
      <c r="D34" s="6">
        <v>7438</v>
      </c>
      <c r="E34" s="4">
        <f t="shared" ref="E34:E51" si="1">C34/D34</f>
        <v>0.2528905619790266</v>
      </c>
      <c r="F34" t="s">
        <v>64</v>
      </c>
    </row>
    <row r="35" spans="1:6" x14ac:dyDescent="0.25">
      <c r="A35" t="s">
        <v>114</v>
      </c>
      <c r="B35" s="7" t="s">
        <v>118</v>
      </c>
      <c r="C35" s="6">
        <v>2010</v>
      </c>
      <c r="D35" s="6">
        <v>7788</v>
      </c>
      <c r="E35" s="4">
        <f t="shared" si="1"/>
        <v>0.25808936825885981</v>
      </c>
      <c r="F35" t="s">
        <v>64</v>
      </c>
    </row>
    <row r="36" spans="1:6" x14ac:dyDescent="0.25">
      <c r="A36" t="s">
        <v>42</v>
      </c>
      <c r="B36" s="7" t="s">
        <v>118</v>
      </c>
      <c r="C36" s="6">
        <v>1744</v>
      </c>
      <c r="D36" s="6">
        <v>6619</v>
      </c>
      <c r="E36" s="4">
        <f t="shared" si="1"/>
        <v>0.26348390995618676</v>
      </c>
      <c r="F36" t="s">
        <v>64</v>
      </c>
    </row>
    <row r="37" spans="1:6" x14ac:dyDescent="0.25">
      <c r="A37" t="s">
        <v>23</v>
      </c>
      <c r="B37" s="7" t="s">
        <v>118</v>
      </c>
      <c r="C37" s="6">
        <v>1917</v>
      </c>
      <c r="D37" s="6">
        <v>7219</v>
      </c>
      <c r="E37" s="4">
        <f t="shared" si="1"/>
        <v>0.26554924504779054</v>
      </c>
      <c r="F37" t="s">
        <v>64</v>
      </c>
    </row>
    <row r="38" spans="1:6" x14ac:dyDescent="0.25">
      <c r="A38" t="s">
        <v>12</v>
      </c>
      <c r="B38" s="7" t="s">
        <v>118</v>
      </c>
      <c r="C38" s="6">
        <v>2212</v>
      </c>
      <c r="D38" s="6">
        <v>8208</v>
      </c>
      <c r="E38" s="4">
        <f t="shared" si="1"/>
        <v>0.26949317738791423</v>
      </c>
      <c r="F38" t="s">
        <v>64</v>
      </c>
    </row>
    <row r="39" spans="1:6" x14ac:dyDescent="0.25">
      <c r="A39" t="s">
        <v>25</v>
      </c>
      <c r="B39" s="7" t="s">
        <v>118</v>
      </c>
      <c r="C39" s="6">
        <v>2107</v>
      </c>
      <c r="D39" s="6">
        <v>7700</v>
      </c>
      <c r="E39" s="4">
        <f t="shared" si="1"/>
        <v>0.27363636363636362</v>
      </c>
      <c r="F39" t="s">
        <v>64</v>
      </c>
    </row>
    <row r="40" spans="1:6" x14ac:dyDescent="0.25">
      <c r="A40" t="s">
        <v>18</v>
      </c>
      <c r="B40" s="7" t="s">
        <v>118</v>
      </c>
      <c r="C40" s="6">
        <v>3346</v>
      </c>
      <c r="D40" s="6">
        <v>11774</v>
      </c>
      <c r="E40" s="4">
        <f t="shared" si="1"/>
        <v>0.28418549346016647</v>
      </c>
      <c r="F40" t="s">
        <v>64</v>
      </c>
    </row>
    <row r="41" spans="1:6" x14ac:dyDescent="0.25">
      <c r="A41" t="s">
        <v>34</v>
      </c>
      <c r="B41" s="7" t="s">
        <v>118</v>
      </c>
      <c r="C41" s="6">
        <v>1776</v>
      </c>
      <c r="D41" s="6">
        <v>5852</v>
      </c>
      <c r="E41" s="4">
        <f t="shared" si="1"/>
        <v>0.30348598769651403</v>
      </c>
      <c r="F41" t="s">
        <v>64</v>
      </c>
    </row>
    <row r="42" spans="1:6" x14ac:dyDescent="0.25">
      <c r="A42" t="s">
        <v>46</v>
      </c>
      <c r="B42" s="7" t="s">
        <v>118</v>
      </c>
      <c r="C42" s="6">
        <v>3797</v>
      </c>
      <c r="D42" s="6">
        <v>12408</v>
      </c>
      <c r="E42" s="4">
        <f t="shared" si="1"/>
        <v>0.30601225016118633</v>
      </c>
      <c r="F42" t="s">
        <v>64</v>
      </c>
    </row>
    <row r="43" spans="1:6" x14ac:dyDescent="0.25">
      <c r="A43" t="s">
        <v>32</v>
      </c>
      <c r="B43" s="7" t="s">
        <v>118</v>
      </c>
      <c r="C43" s="6">
        <v>1890</v>
      </c>
      <c r="D43" s="6">
        <v>6117</v>
      </c>
      <c r="E43" s="4">
        <f t="shared" si="1"/>
        <v>0.30897498773908777</v>
      </c>
      <c r="F43" t="s">
        <v>64</v>
      </c>
    </row>
    <row r="44" spans="1:6" x14ac:dyDescent="0.25">
      <c r="A44" t="s">
        <v>36</v>
      </c>
      <c r="B44" s="7" t="s">
        <v>118</v>
      </c>
      <c r="C44" s="6">
        <v>2398</v>
      </c>
      <c r="D44" s="6">
        <v>7616</v>
      </c>
      <c r="E44" s="4">
        <f t="shared" si="1"/>
        <v>0.31486344537815125</v>
      </c>
      <c r="F44" t="s">
        <v>64</v>
      </c>
    </row>
    <row r="45" spans="1:6" x14ac:dyDescent="0.25">
      <c r="A45" t="s">
        <v>21</v>
      </c>
      <c r="B45" s="7" t="s">
        <v>118</v>
      </c>
      <c r="C45" s="6">
        <v>2003</v>
      </c>
      <c r="D45" s="6">
        <v>5899</v>
      </c>
      <c r="E45" s="4">
        <f t="shared" si="1"/>
        <v>0.33954907611459567</v>
      </c>
      <c r="F45" t="s">
        <v>64</v>
      </c>
    </row>
    <row r="46" spans="1:6" x14ac:dyDescent="0.25">
      <c r="A46" t="s">
        <v>55</v>
      </c>
      <c r="B46" s="7" t="s">
        <v>118</v>
      </c>
      <c r="C46" s="6">
        <v>2125</v>
      </c>
      <c r="D46" s="6">
        <v>6177</v>
      </c>
      <c r="E46" s="4">
        <f t="shared" si="1"/>
        <v>0.34401813177918084</v>
      </c>
      <c r="F46" t="s">
        <v>64</v>
      </c>
    </row>
    <row r="47" spans="1:6" x14ac:dyDescent="0.25">
      <c r="A47" s="8" t="s">
        <v>115</v>
      </c>
      <c r="B47" s="9" t="s">
        <v>118</v>
      </c>
      <c r="C47" s="10">
        <v>2484</v>
      </c>
      <c r="D47" s="10">
        <v>7100</v>
      </c>
      <c r="E47" s="11">
        <f t="shared" si="1"/>
        <v>0.34985915492957748</v>
      </c>
      <c r="F47" s="8" t="s">
        <v>64</v>
      </c>
    </row>
    <row r="48" spans="1:6" x14ac:dyDescent="0.25">
      <c r="A48" t="s">
        <v>112</v>
      </c>
      <c r="B48" s="7" t="s">
        <v>118</v>
      </c>
      <c r="C48" s="6">
        <v>2301</v>
      </c>
      <c r="D48" s="6">
        <v>6129</v>
      </c>
      <c r="E48" s="4">
        <f t="shared" si="1"/>
        <v>0.37542829172785119</v>
      </c>
      <c r="F48" t="s">
        <v>64</v>
      </c>
    </row>
    <row r="49" spans="1:6" x14ac:dyDescent="0.25">
      <c r="A49" t="s">
        <v>17</v>
      </c>
      <c r="B49" s="7" t="s">
        <v>118</v>
      </c>
      <c r="C49" s="6">
        <v>3022</v>
      </c>
      <c r="D49" s="6">
        <v>8044</v>
      </c>
      <c r="E49" s="4">
        <f t="shared" si="1"/>
        <v>0.37568373943311784</v>
      </c>
      <c r="F49" t="s">
        <v>64</v>
      </c>
    </row>
    <row r="50" spans="1:6" x14ac:dyDescent="0.25">
      <c r="A50" t="s">
        <v>37</v>
      </c>
      <c r="B50" s="7" t="s">
        <v>118</v>
      </c>
      <c r="C50" s="6">
        <v>2547</v>
      </c>
      <c r="D50" s="6">
        <v>5620</v>
      </c>
      <c r="E50" s="4">
        <f t="shared" si="1"/>
        <v>0.45320284697508895</v>
      </c>
      <c r="F50" t="s">
        <v>64</v>
      </c>
    </row>
    <row r="51" spans="1:6" x14ac:dyDescent="0.25">
      <c r="A51" t="s">
        <v>39</v>
      </c>
      <c r="B51" s="7" t="s">
        <v>118</v>
      </c>
      <c r="C51" s="6">
        <v>3888</v>
      </c>
      <c r="D51" s="6">
        <v>7924</v>
      </c>
      <c r="E51" s="4">
        <f t="shared" si="1"/>
        <v>0.49066128218071681</v>
      </c>
      <c r="F51" t="s">
        <v>64</v>
      </c>
    </row>
  </sheetData>
  <phoneticPr fontId="4" type="noConversion"/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2"/>
  <sheetViews>
    <sheetView showRuler="0" topLeftCell="D1" zoomScaleNormal="100" workbookViewId="0">
      <pane ySplit="1" topLeftCell="A2" activePane="bottomLeft" state="frozenSplit"/>
      <selection pane="bottomLeft" activeCell="H51" sqref="H51"/>
    </sheetView>
  </sheetViews>
  <sheetFormatPr defaultColWidth="8.85546875" defaultRowHeight="15" x14ac:dyDescent="0.25"/>
  <cols>
    <col min="1" max="1" width="24.7109375" customWidth="1"/>
    <col min="2" max="2" width="21.140625" customWidth="1"/>
    <col min="3" max="3" width="16.42578125" customWidth="1"/>
    <col min="4" max="4" width="17.42578125" customWidth="1"/>
    <col min="5" max="6" width="15.28515625" customWidth="1"/>
    <col min="7" max="7" width="21.140625" customWidth="1"/>
    <col min="8" max="8" width="26.42578125" customWidth="1"/>
    <col min="9" max="9" width="10.42578125" customWidth="1"/>
    <col min="10" max="10" width="9.85546875" customWidth="1"/>
    <col min="11" max="11" width="7.4257812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1" t="s">
        <v>63</v>
      </c>
      <c r="H1" s="1" t="s">
        <v>62</v>
      </c>
      <c r="I1" s="3" t="s">
        <v>117</v>
      </c>
      <c r="J1" s="1" t="s">
        <v>59</v>
      </c>
      <c r="K1" s="2" t="s">
        <v>60</v>
      </c>
      <c r="L1" s="3" t="s">
        <v>61</v>
      </c>
    </row>
    <row r="2" spans="1:12" x14ac:dyDescent="0.25">
      <c r="A2" t="s">
        <v>5</v>
      </c>
      <c r="B2" t="s">
        <v>6</v>
      </c>
      <c r="C2" t="s">
        <v>7</v>
      </c>
      <c r="D2" t="s">
        <v>8</v>
      </c>
      <c r="E2" t="s">
        <v>9</v>
      </c>
      <c r="G2" s="4" t="s">
        <v>67</v>
      </c>
      <c r="H2" t="s">
        <v>102</v>
      </c>
      <c r="I2" s="7" t="s">
        <v>118</v>
      </c>
      <c r="J2" s="5">
        <v>2212</v>
      </c>
      <c r="K2" s="5">
        <v>8208</v>
      </c>
      <c r="L2" s="4">
        <f t="shared" ref="L2:L13" si="0">J2/K2</f>
        <v>0.26949317738791423</v>
      </c>
    </row>
    <row r="3" spans="1:12" x14ac:dyDescent="0.25">
      <c r="A3" t="s">
        <v>10</v>
      </c>
      <c r="B3" t="s">
        <v>6</v>
      </c>
      <c r="C3" t="s">
        <v>7</v>
      </c>
      <c r="D3" t="s">
        <v>8</v>
      </c>
      <c r="E3" t="s">
        <v>9</v>
      </c>
      <c r="G3" s="4" t="s">
        <v>90</v>
      </c>
      <c r="H3" t="s">
        <v>106</v>
      </c>
      <c r="I3" s="7" t="s">
        <v>118</v>
      </c>
      <c r="J3" s="5">
        <v>1744</v>
      </c>
      <c r="K3" s="5">
        <v>6619</v>
      </c>
      <c r="L3" s="4">
        <f t="shared" si="0"/>
        <v>0.26348390995618676</v>
      </c>
    </row>
    <row r="4" spans="1:12" x14ac:dyDescent="0.25">
      <c r="A4" t="s">
        <v>11</v>
      </c>
      <c r="B4" t="s">
        <v>6</v>
      </c>
      <c r="C4" t="s">
        <v>7</v>
      </c>
      <c r="D4" t="s">
        <v>8</v>
      </c>
      <c r="E4" t="s">
        <v>9</v>
      </c>
      <c r="G4" s="4" t="s">
        <v>67</v>
      </c>
      <c r="H4" t="s">
        <v>106</v>
      </c>
      <c r="I4" s="7" t="s">
        <v>118</v>
      </c>
      <c r="J4" s="5">
        <v>2003</v>
      </c>
      <c r="K4" s="5">
        <v>5899</v>
      </c>
      <c r="L4" s="4">
        <f t="shared" si="0"/>
        <v>0.33954907611459567</v>
      </c>
    </row>
    <row r="5" spans="1:12" x14ac:dyDescent="0.25">
      <c r="A5" t="s">
        <v>12</v>
      </c>
      <c r="B5" t="s">
        <v>6</v>
      </c>
      <c r="C5" t="s">
        <v>7</v>
      </c>
      <c r="D5" t="s">
        <v>8</v>
      </c>
      <c r="E5" t="s">
        <v>9</v>
      </c>
      <c r="G5" s="4" t="s">
        <v>64</v>
      </c>
      <c r="H5" t="s">
        <v>106</v>
      </c>
      <c r="I5" s="7" t="s">
        <v>118</v>
      </c>
      <c r="J5" s="5">
        <v>1910</v>
      </c>
      <c r="K5" s="5">
        <v>7657</v>
      </c>
      <c r="L5" s="4">
        <f t="shared" si="0"/>
        <v>0.2494449523312002</v>
      </c>
    </row>
    <row r="6" spans="1:12" x14ac:dyDescent="0.25">
      <c r="A6" t="s">
        <v>13</v>
      </c>
      <c r="B6" t="s">
        <v>6</v>
      </c>
      <c r="C6" t="s">
        <v>7</v>
      </c>
      <c r="D6" t="s">
        <v>8</v>
      </c>
      <c r="E6" t="s">
        <v>9</v>
      </c>
      <c r="G6" s="4" t="s">
        <v>95</v>
      </c>
      <c r="H6" t="s">
        <v>106</v>
      </c>
      <c r="I6" s="7" t="s">
        <v>118</v>
      </c>
      <c r="J6" s="5">
        <v>2071</v>
      </c>
      <c r="K6" s="5">
        <v>7863</v>
      </c>
      <c r="L6" s="4">
        <f t="shared" si="0"/>
        <v>0.26338547628131759</v>
      </c>
    </row>
    <row r="7" spans="1:12" x14ac:dyDescent="0.25">
      <c r="A7" t="s">
        <v>14</v>
      </c>
      <c r="B7" t="s">
        <v>6</v>
      </c>
      <c r="C7" t="s">
        <v>7</v>
      </c>
      <c r="D7" t="s">
        <v>8</v>
      </c>
      <c r="E7" t="s">
        <v>9</v>
      </c>
      <c r="G7" s="4" t="s">
        <v>88</v>
      </c>
      <c r="H7" t="s">
        <v>106</v>
      </c>
      <c r="I7" s="7" t="s">
        <v>118</v>
      </c>
      <c r="J7" s="5">
        <v>2547</v>
      </c>
      <c r="K7" s="5">
        <v>5620</v>
      </c>
      <c r="L7" s="4">
        <f t="shared" si="0"/>
        <v>0.45320284697508895</v>
      </c>
    </row>
    <row r="8" spans="1:12" x14ac:dyDescent="0.25">
      <c r="A8" t="s">
        <v>15</v>
      </c>
      <c r="B8" t="s">
        <v>6</v>
      </c>
      <c r="C8" t="s">
        <v>7</v>
      </c>
      <c r="D8" t="s">
        <v>8</v>
      </c>
      <c r="E8" t="s">
        <v>9</v>
      </c>
      <c r="G8" s="4" t="s">
        <v>86</v>
      </c>
      <c r="H8" t="s">
        <v>106</v>
      </c>
      <c r="I8" s="7" t="s">
        <v>118</v>
      </c>
      <c r="J8" s="5">
        <v>2301</v>
      </c>
      <c r="K8" s="5">
        <v>6129</v>
      </c>
      <c r="L8" s="4">
        <f t="shared" si="0"/>
        <v>0.37542829172785119</v>
      </c>
    </row>
    <row r="9" spans="1:12" x14ac:dyDescent="0.25">
      <c r="A9" t="s">
        <v>16</v>
      </c>
      <c r="B9" t="s">
        <v>6</v>
      </c>
      <c r="C9" t="s">
        <v>7</v>
      </c>
      <c r="D9" t="s">
        <v>8</v>
      </c>
      <c r="E9" t="s">
        <v>9</v>
      </c>
      <c r="G9" s="4" t="s">
        <v>94</v>
      </c>
      <c r="H9" t="s">
        <v>106</v>
      </c>
      <c r="I9" s="7" t="s">
        <v>118</v>
      </c>
      <c r="J9" s="5">
        <v>1881</v>
      </c>
      <c r="K9" s="5">
        <v>7438</v>
      </c>
      <c r="L9" s="4">
        <f t="shared" si="0"/>
        <v>0.2528905619790266</v>
      </c>
    </row>
    <row r="10" spans="1:12" x14ac:dyDescent="0.25">
      <c r="A10" t="s">
        <v>17</v>
      </c>
      <c r="B10" t="s">
        <v>6</v>
      </c>
      <c r="C10" t="s">
        <v>7</v>
      </c>
      <c r="D10" t="s">
        <v>8</v>
      </c>
      <c r="E10" t="s">
        <v>9</v>
      </c>
      <c r="G10" s="4" t="s">
        <v>65</v>
      </c>
      <c r="H10" t="s">
        <v>106</v>
      </c>
      <c r="I10" s="7" t="s">
        <v>118</v>
      </c>
      <c r="J10" s="5">
        <v>2125</v>
      </c>
      <c r="K10" s="5">
        <v>6177</v>
      </c>
      <c r="L10" s="4">
        <f t="shared" si="0"/>
        <v>0.34401813177918084</v>
      </c>
    </row>
    <row r="11" spans="1:12" x14ac:dyDescent="0.25">
      <c r="A11" t="s">
        <v>18</v>
      </c>
      <c r="B11" t="s">
        <v>6</v>
      </c>
      <c r="C11" t="s">
        <v>7</v>
      </c>
      <c r="D11" t="s">
        <v>8</v>
      </c>
      <c r="E11" t="s">
        <v>9</v>
      </c>
      <c r="G11" s="4" t="s">
        <v>111</v>
      </c>
      <c r="H11" t="s">
        <v>105</v>
      </c>
      <c r="I11" s="7" t="s">
        <v>118</v>
      </c>
      <c r="J11" s="6">
        <v>1488</v>
      </c>
      <c r="K11" s="6">
        <v>8175</v>
      </c>
      <c r="L11" s="4">
        <f t="shared" si="0"/>
        <v>0.18201834862385322</v>
      </c>
    </row>
    <row r="12" spans="1:12" x14ac:dyDescent="0.25">
      <c r="A12" t="s">
        <v>19</v>
      </c>
      <c r="B12" t="s">
        <v>6</v>
      </c>
      <c r="C12" t="s">
        <v>7</v>
      </c>
      <c r="D12" t="s">
        <v>8</v>
      </c>
      <c r="E12" t="s">
        <v>9</v>
      </c>
      <c r="G12" s="4" t="s">
        <v>99</v>
      </c>
      <c r="H12" t="s">
        <v>105</v>
      </c>
      <c r="I12" s="7" t="s">
        <v>118</v>
      </c>
      <c r="J12" s="6">
        <v>972</v>
      </c>
      <c r="K12" s="6">
        <v>7200</v>
      </c>
      <c r="L12" s="4">
        <f t="shared" si="0"/>
        <v>0.13500000000000001</v>
      </c>
    </row>
    <row r="13" spans="1:12" x14ac:dyDescent="0.25">
      <c r="A13" t="s">
        <v>20</v>
      </c>
      <c r="B13" t="s">
        <v>6</v>
      </c>
      <c r="C13" t="s">
        <v>7</v>
      </c>
      <c r="D13" t="s">
        <v>8</v>
      </c>
      <c r="E13" t="s">
        <v>9</v>
      </c>
      <c r="G13" s="4" t="s">
        <v>83</v>
      </c>
      <c r="H13" t="s">
        <v>105</v>
      </c>
      <c r="I13" s="7" t="s">
        <v>118</v>
      </c>
      <c r="J13" s="6">
        <v>1212</v>
      </c>
      <c r="K13" s="6">
        <v>8447</v>
      </c>
      <c r="L13" s="4">
        <f t="shared" si="0"/>
        <v>0.14348289333491179</v>
      </c>
    </row>
    <row r="14" spans="1:12" x14ac:dyDescent="0.25">
      <c r="A14" t="s">
        <v>21</v>
      </c>
      <c r="B14" t="s">
        <v>6</v>
      </c>
      <c r="C14" t="s">
        <v>7</v>
      </c>
      <c r="D14" t="s">
        <v>8</v>
      </c>
      <c r="E14" t="s">
        <v>9</v>
      </c>
      <c r="G14" s="4" t="s">
        <v>76</v>
      </c>
      <c r="H14" t="s">
        <v>105</v>
      </c>
      <c r="I14" s="7" t="s">
        <v>118</v>
      </c>
      <c r="J14" s="6">
        <v>1114</v>
      </c>
      <c r="K14" s="6">
        <v>7428</v>
      </c>
      <c r="L14" s="4">
        <f t="shared" ref="L14:L25" si="1">J14/K14</f>
        <v>0.14997307485191169</v>
      </c>
    </row>
    <row r="15" spans="1:12" x14ac:dyDescent="0.25">
      <c r="A15" t="s">
        <v>22</v>
      </c>
      <c r="B15" t="s">
        <v>6</v>
      </c>
      <c r="C15" t="s">
        <v>7</v>
      </c>
      <c r="D15" t="s">
        <v>8</v>
      </c>
      <c r="E15" t="s">
        <v>9</v>
      </c>
      <c r="G15" s="4" t="s">
        <v>84</v>
      </c>
      <c r="H15" t="s">
        <v>105</v>
      </c>
      <c r="I15" s="7" t="s">
        <v>118</v>
      </c>
      <c r="J15" s="6">
        <v>2010</v>
      </c>
      <c r="K15" s="6">
        <v>7788</v>
      </c>
      <c r="L15" s="4">
        <f t="shared" si="1"/>
        <v>0.25808936825885981</v>
      </c>
    </row>
    <row r="16" spans="1:12" x14ac:dyDescent="0.25">
      <c r="A16" t="s">
        <v>23</v>
      </c>
      <c r="B16" t="s">
        <v>6</v>
      </c>
      <c r="C16" t="s">
        <v>7</v>
      </c>
      <c r="D16" t="s">
        <v>8</v>
      </c>
      <c r="E16" t="s">
        <v>9</v>
      </c>
      <c r="G16" s="4" t="s">
        <v>72</v>
      </c>
      <c r="H16" t="s">
        <v>105</v>
      </c>
      <c r="I16" s="7" t="s">
        <v>118</v>
      </c>
      <c r="J16" s="6">
        <v>3022</v>
      </c>
      <c r="K16" s="6">
        <v>8044</v>
      </c>
      <c r="L16" s="4">
        <f t="shared" si="1"/>
        <v>0.37568373943311784</v>
      </c>
    </row>
    <row r="17" spans="1:12" x14ac:dyDescent="0.25">
      <c r="A17" t="s">
        <v>24</v>
      </c>
      <c r="B17" t="s">
        <v>6</v>
      </c>
      <c r="C17" t="s">
        <v>7</v>
      </c>
      <c r="D17" t="s">
        <v>8</v>
      </c>
      <c r="E17" t="s">
        <v>9</v>
      </c>
      <c r="G17" s="4" t="s">
        <v>74</v>
      </c>
      <c r="H17" t="s">
        <v>105</v>
      </c>
      <c r="I17" s="7" t="s">
        <v>118</v>
      </c>
      <c r="J17" s="6">
        <v>1666</v>
      </c>
      <c r="K17" s="6">
        <v>7733</v>
      </c>
      <c r="L17" s="4">
        <f t="shared" si="1"/>
        <v>0.2154403207034786</v>
      </c>
    </row>
    <row r="18" spans="1:12" x14ac:dyDescent="0.25">
      <c r="A18" t="s">
        <v>25</v>
      </c>
      <c r="B18" t="s">
        <v>6</v>
      </c>
      <c r="C18" t="s">
        <v>7</v>
      </c>
      <c r="D18" t="s">
        <v>8</v>
      </c>
      <c r="E18" t="s">
        <v>9</v>
      </c>
      <c r="G18" s="4" t="s">
        <v>79</v>
      </c>
      <c r="H18" t="s">
        <v>105</v>
      </c>
      <c r="I18" s="7" t="s">
        <v>118</v>
      </c>
      <c r="J18" s="6">
        <v>2107</v>
      </c>
      <c r="K18" s="6">
        <v>7700</v>
      </c>
      <c r="L18" s="4">
        <f t="shared" si="1"/>
        <v>0.27363636363636362</v>
      </c>
    </row>
    <row r="19" spans="1:12" x14ac:dyDescent="0.25">
      <c r="A19" t="s">
        <v>26</v>
      </c>
      <c r="B19" t="s">
        <v>6</v>
      </c>
      <c r="C19" t="s">
        <v>7</v>
      </c>
      <c r="D19" t="s">
        <v>8</v>
      </c>
      <c r="E19" t="s">
        <v>9</v>
      </c>
      <c r="G19" s="4" t="s">
        <v>100</v>
      </c>
      <c r="H19" t="s">
        <v>105</v>
      </c>
      <c r="I19" s="7" t="s">
        <v>118</v>
      </c>
      <c r="J19" s="6">
        <v>2712</v>
      </c>
      <c r="K19" s="6">
        <v>12486</v>
      </c>
      <c r="L19" s="4">
        <f t="shared" si="1"/>
        <v>0.21720326765977896</v>
      </c>
    </row>
    <row r="20" spans="1:12" x14ac:dyDescent="0.25">
      <c r="A20" t="s">
        <v>27</v>
      </c>
      <c r="B20" t="s">
        <v>6</v>
      </c>
      <c r="C20" t="s">
        <v>7</v>
      </c>
      <c r="D20" t="s">
        <v>8</v>
      </c>
      <c r="E20" t="s">
        <v>9</v>
      </c>
      <c r="G20" s="4" t="s">
        <v>92</v>
      </c>
      <c r="H20" t="s">
        <v>105</v>
      </c>
      <c r="I20" s="7" t="s">
        <v>118</v>
      </c>
      <c r="J20" s="6">
        <v>2670</v>
      </c>
      <c r="K20" s="6">
        <v>13584</v>
      </c>
      <c r="L20" s="4">
        <f t="shared" si="1"/>
        <v>0.19655477031802121</v>
      </c>
    </row>
    <row r="21" spans="1:12" x14ac:dyDescent="0.25">
      <c r="A21" t="s">
        <v>28</v>
      </c>
      <c r="B21" t="s">
        <v>6</v>
      </c>
      <c r="C21" t="s">
        <v>7</v>
      </c>
      <c r="D21" t="s">
        <v>8</v>
      </c>
      <c r="E21" t="s">
        <v>9</v>
      </c>
      <c r="G21" s="4" t="s">
        <v>73</v>
      </c>
      <c r="H21" t="s">
        <v>105</v>
      </c>
      <c r="I21" s="7" t="s">
        <v>118</v>
      </c>
      <c r="J21" s="6">
        <v>3346</v>
      </c>
      <c r="K21" s="6">
        <v>11774</v>
      </c>
      <c r="L21" s="4">
        <f t="shared" si="1"/>
        <v>0.28418549346016647</v>
      </c>
    </row>
    <row r="22" spans="1:12" x14ac:dyDescent="0.25">
      <c r="A22" t="s">
        <v>29</v>
      </c>
      <c r="B22" t="s">
        <v>6</v>
      </c>
      <c r="C22" t="s">
        <v>7</v>
      </c>
      <c r="D22" t="s">
        <v>8</v>
      </c>
      <c r="E22" t="s">
        <v>9</v>
      </c>
      <c r="G22" s="4" t="s">
        <v>93</v>
      </c>
      <c r="H22" t="s">
        <v>105</v>
      </c>
      <c r="I22" s="7" t="s">
        <v>118</v>
      </c>
      <c r="J22" s="6">
        <v>3797</v>
      </c>
      <c r="K22" s="6">
        <v>12408</v>
      </c>
      <c r="L22" s="4">
        <f t="shared" si="1"/>
        <v>0.30601225016118633</v>
      </c>
    </row>
    <row r="23" spans="1:12" x14ac:dyDescent="0.25">
      <c r="A23" t="s">
        <v>30</v>
      </c>
      <c r="B23" t="s">
        <v>6</v>
      </c>
      <c r="C23" t="s">
        <v>7</v>
      </c>
      <c r="D23" t="s">
        <v>8</v>
      </c>
      <c r="E23" t="s">
        <v>9</v>
      </c>
      <c r="G23">
        <v>274</v>
      </c>
      <c r="H23" t="s">
        <v>108</v>
      </c>
      <c r="I23" s="7" t="s">
        <v>118</v>
      </c>
      <c r="J23" s="6">
        <v>978</v>
      </c>
      <c r="K23" s="6">
        <v>7100</v>
      </c>
      <c r="L23" s="4">
        <f t="shared" si="1"/>
        <v>0.13774647887323943</v>
      </c>
    </row>
    <row r="24" spans="1:12" x14ac:dyDescent="0.25">
      <c r="A24" t="s">
        <v>30</v>
      </c>
      <c r="B24" t="s">
        <v>6</v>
      </c>
      <c r="C24" t="s">
        <v>7</v>
      </c>
      <c r="D24" t="s">
        <v>8</v>
      </c>
      <c r="E24" t="s">
        <v>9</v>
      </c>
      <c r="G24">
        <v>274</v>
      </c>
      <c r="H24" t="s">
        <v>109</v>
      </c>
      <c r="I24" s="7" t="s">
        <v>118</v>
      </c>
      <c r="J24" s="6">
        <v>2484</v>
      </c>
      <c r="K24" s="6">
        <v>7100</v>
      </c>
      <c r="L24" s="4">
        <f t="shared" si="1"/>
        <v>0.34985915492957748</v>
      </c>
    </row>
    <row r="25" spans="1:12" x14ac:dyDescent="0.25">
      <c r="A25" t="s">
        <v>31</v>
      </c>
      <c r="B25" t="s">
        <v>6</v>
      </c>
      <c r="C25" t="s">
        <v>7</v>
      </c>
      <c r="D25" t="s">
        <v>8</v>
      </c>
      <c r="E25" t="s">
        <v>9</v>
      </c>
      <c r="G25" s="4" t="s">
        <v>66</v>
      </c>
      <c r="H25" t="s">
        <v>101</v>
      </c>
      <c r="I25" s="7" t="s">
        <v>118</v>
      </c>
      <c r="J25" s="6">
        <v>1290</v>
      </c>
      <c r="K25" s="6">
        <v>7688</v>
      </c>
      <c r="L25" s="4">
        <f t="shared" si="1"/>
        <v>0.16779396462018731</v>
      </c>
    </row>
    <row r="26" spans="1:12" x14ac:dyDescent="0.25">
      <c r="A26" t="s">
        <v>32</v>
      </c>
      <c r="B26" t="s">
        <v>6</v>
      </c>
      <c r="C26" t="s">
        <v>7</v>
      </c>
      <c r="D26" t="s">
        <v>8</v>
      </c>
      <c r="E26" t="s">
        <v>9</v>
      </c>
      <c r="G26" s="4" t="s">
        <v>70</v>
      </c>
      <c r="H26" s="7" t="s">
        <v>101</v>
      </c>
      <c r="I26" s="7" t="s">
        <v>118</v>
      </c>
      <c r="J26" s="6">
        <v>1483</v>
      </c>
      <c r="K26" s="6">
        <v>8287</v>
      </c>
      <c r="L26" s="4">
        <f t="shared" ref="L26:L51" si="2">J26/K26</f>
        <v>0.17895498974297092</v>
      </c>
    </row>
    <row r="27" spans="1:12" x14ac:dyDescent="0.25">
      <c r="A27" t="s">
        <v>33</v>
      </c>
      <c r="B27" t="s">
        <v>6</v>
      </c>
      <c r="C27" t="s">
        <v>7</v>
      </c>
      <c r="D27" t="s">
        <v>8</v>
      </c>
      <c r="E27" t="s">
        <v>9</v>
      </c>
      <c r="G27" s="4" t="s">
        <v>67</v>
      </c>
      <c r="H27" t="s">
        <v>101</v>
      </c>
      <c r="I27" s="7" t="s">
        <v>118</v>
      </c>
      <c r="J27" s="6">
        <v>1341</v>
      </c>
      <c r="K27" s="6">
        <v>9373</v>
      </c>
      <c r="L27" s="4">
        <f t="shared" si="2"/>
        <v>0.14307052171129842</v>
      </c>
    </row>
    <row r="28" spans="1:12" x14ac:dyDescent="0.25">
      <c r="A28" t="s">
        <v>34</v>
      </c>
      <c r="B28" t="s">
        <v>6</v>
      </c>
      <c r="C28" t="s">
        <v>7</v>
      </c>
      <c r="D28" t="s">
        <v>8</v>
      </c>
      <c r="E28" t="s">
        <v>9</v>
      </c>
      <c r="G28" s="4" t="s">
        <v>91</v>
      </c>
      <c r="H28" t="s">
        <v>101</v>
      </c>
      <c r="I28" s="7" t="s">
        <v>118</v>
      </c>
      <c r="J28" s="6">
        <v>1521</v>
      </c>
      <c r="K28" s="6">
        <v>8075</v>
      </c>
      <c r="L28" s="4">
        <f t="shared" si="2"/>
        <v>0.18835913312693497</v>
      </c>
    </row>
    <row r="29" spans="1:12" x14ac:dyDescent="0.25">
      <c r="A29" t="s">
        <v>35</v>
      </c>
      <c r="B29" t="s">
        <v>6</v>
      </c>
      <c r="C29" t="s">
        <v>7</v>
      </c>
      <c r="D29" t="s">
        <v>8</v>
      </c>
      <c r="E29" t="s">
        <v>9</v>
      </c>
      <c r="G29" s="4" t="s">
        <v>77</v>
      </c>
      <c r="H29" t="s">
        <v>101</v>
      </c>
      <c r="I29" s="7" t="s">
        <v>118</v>
      </c>
      <c r="J29" s="6">
        <v>1195</v>
      </c>
      <c r="K29" s="6">
        <v>9990</v>
      </c>
      <c r="L29" s="4">
        <f t="shared" si="2"/>
        <v>0.11961961961961962</v>
      </c>
    </row>
    <row r="30" spans="1:12" x14ac:dyDescent="0.25">
      <c r="A30" t="s">
        <v>36</v>
      </c>
      <c r="B30" t="s">
        <v>6</v>
      </c>
      <c r="C30" t="s">
        <v>7</v>
      </c>
      <c r="D30" t="s">
        <v>8</v>
      </c>
      <c r="E30" t="s">
        <v>9</v>
      </c>
      <c r="G30" s="4" t="s">
        <v>82</v>
      </c>
      <c r="H30" t="s">
        <v>101</v>
      </c>
      <c r="I30" s="7" t="s">
        <v>118</v>
      </c>
      <c r="J30" s="6">
        <v>1776</v>
      </c>
      <c r="K30" s="6">
        <v>5852</v>
      </c>
      <c r="L30" s="4">
        <f t="shared" si="2"/>
        <v>0.30348598769651403</v>
      </c>
    </row>
    <row r="31" spans="1:12" x14ac:dyDescent="0.25">
      <c r="A31" t="s">
        <v>37</v>
      </c>
      <c r="B31" t="s">
        <v>6</v>
      </c>
      <c r="C31" t="s">
        <v>7</v>
      </c>
      <c r="D31" t="s">
        <v>8</v>
      </c>
      <c r="E31" t="s">
        <v>9</v>
      </c>
      <c r="G31" s="4" t="s">
        <v>81</v>
      </c>
      <c r="H31" t="s">
        <v>101</v>
      </c>
      <c r="I31" s="7" t="s">
        <v>118</v>
      </c>
      <c r="J31" s="6">
        <v>1676</v>
      </c>
      <c r="K31" s="6">
        <v>8864</v>
      </c>
      <c r="L31" s="4">
        <f t="shared" si="2"/>
        <v>0.18907942238267147</v>
      </c>
    </row>
    <row r="32" spans="1:12" x14ac:dyDescent="0.25">
      <c r="A32" t="s">
        <v>38</v>
      </c>
      <c r="B32" t="s">
        <v>6</v>
      </c>
      <c r="C32" t="s">
        <v>7</v>
      </c>
      <c r="D32" t="s">
        <v>8</v>
      </c>
      <c r="E32" t="s">
        <v>9</v>
      </c>
      <c r="G32" s="4" t="s">
        <v>97</v>
      </c>
      <c r="H32" t="s">
        <v>101</v>
      </c>
      <c r="I32" s="7" t="s">
        <v>118</v>
      </c>
      <c r="J32" s="6">
        <v>2179</v>
      </c>
      <c r="K32" s="6">
        <v>11859</v>
      </c>
      <c r="L32" s="4">
        <f t="shared" si="2"/>
        <v>0.18374230542204234</v>
      </c>
    </row>
    <row r="33" spans="1:12" x14ac:dyDescent="0.25">
      <c r="A33" t="s">
        <v>39</v>
      </c>
      <c r="B33" t="s">
        <v>6</v>
      </c>
      <c r="C33" t="s">
        <v>7</v>
      </c>
      <c r="D33" t="s">
        <v>8</v>
      </c>
      <c r="E33" t="s">
        <v>9</v>
      </c>
      <c r="G33" s="4" t="s">
        <v>65</v>
      </c>
      <c r="H33" t="s">
        <v>101</v>
      </c>
      <c r="I33" s="7" t="s">
        <v>118</v>
      </c>
      <c r="J33" s="6">
        <v>1820</v>
      </c>
      <c r="K33" s="6">
        <v>9480</v>
      </c>
      <c r="L33" s="4">
        <f t="shared" si="2"/>
        <v>0.19198312236286919</v>
      </c>
    </row>
    <row r="34" spans="1:12" x14ac:dyDescent="0.25">
      <c r="A34" t="s">
        <v>40</v>
      </c>
      <c r="B34" t="s">
        <v>6</v>
      </c>
      <c r="C34" t="s">
        <v>7</v>
      </c>
      <c r="D34" t="s">
        <v>8</v>
      </c>
      <c r="E34" t="s">
        <v>9</v>
      </c>
      <c r="G34" s="4" t="s">
        <v>78</v>
      </c>
      <c r="H34" t="s">
        <v>107</v>
      </c>
      <c r="I34" s="7" t="s">
        <v>118</v>
      </c>
      <c r="J34" s="6">
        <v>1552</v>
      </c>
      <c r="K34" s="6">
        <v>8867</v>
      </c>
      <c r="L34" s="4">
        <f t="shared" si="2"/>
        <v>0.17503101387165895</v>
      </c>
    </row>
    <row r="35" spans="1:12" x14ac:dyDescent="0.25">
      <c r="A35" t="s">
        <v>41</v>
      </c>
      <c r="B35" t="s">
        <v>6</v>
      </c>
      <c r="C35" t="s">
        <v>7</v>
      </c>
      <c r="D35" t="s">
        <v>8</v>
      </c>
      <c r="E35" t="s">
        <v>9</v>
      </c>
      <c r="G35" s="4" t="s">
        <v>89</v>
      </c>
      <c r="H35" t="s">
        <v>107</v>
      </c>
      <c r="I35" s="7" t="s">
        <v>118</v>
      </c>
      <c r="J35" s="6">
        <v>1473</v>
      </c>
      <c r="K35" s="6">
        <v>8303</v>
      </c>
      <c r="L35" s="4">
        <f t="shared" si="2"/>
        <v>0.17740575695531735</v>
      </c>
    </row>
    <row r="36" spans="1:12" x14ac:dyDescent="0.25">
      <c r="A36" t="s">
        <v>42</v>
      </c>
      <c r="B36" t="s">
        <v>6</v>
      </c>
      <c r="C36" t="s">
        <v>7</v>
      </c>
      <c r="D36" t="s">
        <v>8</v>
      </c>
      <c r="E36" t="s">
        <v>9</v>
      </c>
      <c r="G36" s="4" t="s">
        <v>98</v>
      </c>
      <c r="H36" t="s">
        <v>107</v>
      </c>
      <c r="I36" s="7" t="s">
        <v>118</v>
      </c>
      <c r="J36" s="6">
        <v>1740</v>
      </c>
      <c r="K36" s="6">
        <v>8596</v>
      </c>
      <c r="L36" s="4">
        <f t="shared" si="2"/>
        <v>0.20241973010702652</v>
      </c>
    </row>
    <row r="37" spans="1:12" x14ac:dyDescent="0.25">
      <c r="A37" t="s">
        <v>43</v>
      </c>
      <c r="B37" t="s">
        <v>6</v>
      </c>
      <c r="C37" t="s">
        <v>7</v>
      </c>
      <c r="D37" t="s">
        <v>8</v>
      </c>
      <c r="E37" t="s">
        <v>9</v>
      </c>
      <c r="G37" s="4" t="s">
        <v>87</v>
      </c>
      <c r="H37" t="s">
        <v>103</v>
      </c>
      <c r="I37" s="7" t="s">
        <v>118</v>
      </c>
      <c r="J37" s="6">
        <v>2398</v>
      </c>
      <c r="K37" s="6">
        <v>7616</v>
      </c>
      <c r="L37" s="4">
        <f t="shared" si="2"/>
        <v>0.31486344537815125</v>
      </c>
    </row>
    <row r="38" spans="1:12" x14ac:dyDescent="0.25">
      <c r="A38" t="s">
        <v>44</v>
      </c>
      <c r="B38" t="s">
        <v>6</v>
      </c>
      <c r="C38" t="s">
        <v>7</v>
      </c>
      <c r="D38" t="s">
        <v>8</v>
      </c>
      <c r="E38" t="s">
        <v>9</v>
      </c>
      <c r="G38" s="4" t="s">
        <v>80</v>
      </c>
      <c r="H38" t="s">
        <v>103</v>
      </c>
      <c r="I38" s="7" t="s">
        <v>118</v>
      </c>
      <c r="J38" s="6">
        <v>1842</v>
      </c>
      <c r="K38" s="6">
        <v>9091</v>
      </c>
      <c r="L38" s="4">
        <f t="shared" si="2"/>
        <v>0.20261797382026181</v>
      </c>
    </row>
    <row r="39" spans="1:12" x14ac:dyDescent="0.25">
      <c r="A39" t="s">
        <v>45</v>
      </c>
      <c r="B39" t="s">
        <v>6</v>
      </c>
      <c r="C39" t="s">
        <v>7</v>
      </c>
      <c r="D39" t="s">
        <v>8</v>
      </c>
      <c r="E39" t="s">
        <v>9</v>
      </c>
      <c r="G39" s="4" t="s">
        <v>71</v>
      </c>
      <c r="H39" t="s">
        <v>103</v>
      </c>
      <c r="I39" s="7" t="s">
        <v>118</v>
      </c>
      <c r="J39" s="6">
        <v>1613</v>
      </c>
      <c r="K39" s="6">
        <v>7624</v>
      </c>
      <c r="L39" s="4">
        <f t="shared" si="2"/>
        <v>0.21156873032528856</v>
      </c>
    </row>
    <row r="40" spans="1:12" x14ac:dyDescent="0.25">
      <c r="A40" t="s">
        <v>46</v>
      </c>
      <c r="B40" t="s">
        <v>6</v>
      </c>
      <c r="C40" t="s">
        <v>7</v>
      </c>
      <c r="D40" t="s">
        <v>8</v>
      </c>
      <c r="E40" t="s">
        <v>9</v>
      </c>
      <c r="G40" s="4" t="s">
        <v>75</v>
      </c>
      <c r="H40" t="s">
        <v>103</v>
      </c>
      <c r="I40" s="7" t="s">
        <v>118</v>
      </c>
      <c r="J40" s="6">
        <v>1736</v>
      </c>
      <c r="K40" s="6">
        <v>8344</v>
      </c>
      <c r="L40" s="4">
        <f t="shared" si="2"/>
        <v>0.20805369127516779</v>
      </c>
    </row>
    <row r="41" spans="1:12" x14ac:dyDescent="0.25">
      <c r="A41" t="s">
        <v>58</v>
      </c>
      <c r="B41" t="s">
        <v>6</v>
      </c>
      <c r="C41" t="s">
        <v>7</v>
      </c>
      <c r="D41" t="s">
        <v>8</v>
      </c>
      <c r="E41" t="s">
        <v>9</v>
      </c>
      <c r="G41" s="4" t="s">
        <v>77</v>
      </c>
      <c r="H41" t="s">
        <v>103</v>
      </c>
      <c r="I41" s="7" t="s">
        <v>118</v>
      </c>
      <c r="J41" s="6">
        <v>1917</v>
      </c>
      <c r="K41" s="6">
        <v>7219</v>
      </c>
      <c r="L41" s="4">
        <f t="shared" si="2"/>
        <v>0.26554924504779054</v>
      </c>
    </row>
    <row r="42" spans="1:12" x14ac:dyDescent="0.25">
      <c r="A42" t="s">
        <v>47</v>
      </c>
      <c r="B42" t="s">
        <v>6</v>
      </c>
      <c r="C42" t="s">
        <v>7</v>
      </c>
      <c r="D42" t="s">
        <v>8</v>
      </c>
      <c r="E42" t="s">
        <v>9</v>
      </c>
      <c r="G42" s="4" t="s">
        <v>68</v>
      </c>
      <c r="H42" t="s">
        <v>103</v>
      </c>
      <c r="I42" s="7" t="s">
        <v>118</v>
      </c>
      <c r="J42" s="6">
        <v>1590</v>
      </c>
      <c r="K42" s="6">
        <v>8364</v>
      </c>
      <c r="L42" s="4">
        <f t="shared" si="2"/>
        <v>0.19010043041606886</v>
      </c>
    </row>
    <row r="43" spans="1:12" x14ac:dyDescent="0.25">
      <c r="A43" t="s">
        <v>48</v>
      </c>
      <c r="B43" t="s">
        <v>6</v>
      </c>
      <c r="C43" t="s">
        <v>7</v>
      </c>
      <c r="D43" t="s">
        <v>8</v>
      </c>
      <c r="E43" t="s">
        <v>9</v>
      </c>
      <c r="G43" s="4" t="s">
        <v>82</v>
      </c>
      <c r="H43" t="s">
        <v>103</v>
      </c>
      <c r="I43" s="7" t="s">
        <v>118</v>
      </c>
      <c r="J43" s="6">
        <v>1466</v>
      </c>
      <c r="K43" s="6">
        <v>6435</v>
      </c>
      <c r="L43" s="4">
        <f t="shared" si="2"/>
        <v>0.22781662781662781</v>
      </c>
    </row>
    <row r="44" spans="1:12" x14ac:dyDescent="0.25">
      <c r="A44" t="s">
        <v>49</v>
      </c>
      <c r="B44" t="s">
        <v>6</v>
      </c>
      <c r="C44" t="s">
        <v>7</v>
      </c>
      <c r="D44" t="s">
        <v>8</v>
      </c>
      <c r="E44" t="s">
        <v>9</v>
      </c>
      <c r="G44" s="4" t="s">
        <v>81</v>
      </c>
      <c r="H44" t="s">
        <v>103</v>
      </c>
      <c r="I44" s="7" t="s">
        <v>118</v>
      </c>
      <c r="J44" s="6">
        <v>1512</v>
      </c>
      <c r="K44" s="6">
        <v>8299</v>
      </c>
      <c r="L44" s="4">
        <f t="shared" si="2"/>
        <v>0.1821906253765514</v>
      </c>
    </row>
    <row r="45" spans="1:12" x14ac:dyDescent="0.25">
      <c r="A45" t="s">
        <v>50</v>
      </c>
      <c r="B45" t="s">
        <v>6</v>
      </c>
      <c r="C45" t="s">
        <v>7</v>
      </c>
      <c r="D45" t="s">
        <v>8</v>
      </c>
      <c r="E45" t="s">
        <v>9</v>
      </c>
      <c r="G45" s="4" t="s">
        <v>85</v>
      </c>
      <c r="H45" t="s">
        <v>103</v>
      </c>
      <c r="I45" s="7" t="s">
        <v>118</v>
      </c>
      <c r="J45" s="6">
        <v>1890</v>
      </c>
      <c r="K45" s="6">
        <v>6117</v>
      </c>
      <c r="L45" s="4">
        <f t="shared" si="2"/>
        <v>0.30897498773908777</v>
      </c>
    </row>
    <row r="46" spans="1:12" x14ac:dyDescent="0.25">
      <c r="A46" t="s">
        <v>51</v>
      </c>
      <c r="B46" t="s">
        <v>6</v>
      </c>
      <c r="C46" t="s">
        <v>7</v>
      </c>
      <c r="D46" t="s">
        <v>8</v>
      </c>
      <c r="E46" t="s">
        <v>9</v>
      </c>
      <c r="G46" s="4" t="s">
        <v>69</v>
      </c>
      <c r="H46" t="s">
        <v>103</v>
      </c>
      <c r="I46" s="7" t="s">
        <v>118</v>
      </c>
      <c r="J46" s="6">
        <v>1777</v>
      </c>
      <c r="K46" s="6">
        <v>8864</v>
      </c>
      <c r="L46" s="4">
        <f t="shared" si="2"/>
        <v>0.20047382671480143</v>
      </c>
    </row>
    <row r="47" spans="1:12" x14ac:dyDescent="0.25">
      <c r="A47" t="s">
        <v>52</v>
      </c>
      <c r="B47" t="s">
        <v>6</v>
      </c>
      <c r="C47" t="s">
        <v>7</v>
      </c>
      <c r="D47" t="s">
        <v>8</v>
      </c>
      <c r="E47" t="s">
        <v>9</v>
      </c>
      <c r="G47" s="4" t="s">
        <v>87</v>
      </c>
      <c r="H47" t="s">
        <v>104</v>
      </c>
      <c r="I47" s="7" t="s">
        <v>118</v>
      </c>
      <c r="J47" s="6">
        <v>1663</v>
      </c>
      <c r="K47" s="6">
        <v>9177</v>
      </c>
      <c r="L47" s="4">
        <f t="shared" si="2"/>
        <v>0.18121390432603246</v>
      </c>
    </row>
    <row r="48" spans="1:12" x14ac:dyDescent="0.25">
      <c r="A48" t="s">
        <v>53</v>
      </c>
      <c r="B48" t="s">
        <v>6</v>
      </c>
      <c r="C48" t="s">
        <v>7</v>
      </c>
      <c r="D48" t="s">
        <v>8</v>
      </c>
      <c r="E48" t="s">
        <v>9</v>
      </c>
      <c r="G48" s="4" t="s">
        <v>71</v>
      </c>
      <c r="H48" t="s">
        <v>104</v>
      </c>
      <c r="I48" s="7" t="s">
        <v>118</v>
      </c>
      <c r="J48" s="6">
        <v>1412</v>
      </c>
      <c r="K48" s="6">
        <v>8880</v>
      </c>
      <c r="L48" s="4">
        <f t="shared" si="2"/>
        <v>0.15900900900900902</v>
      </c>
    </row>
    <row r="49" spans="1:12" x14ac:dyDescent="0.25">
      <c r="A49" t="s">
        <v>54</v>
      </c>
      <c r="B49" t="s">
        <v>6</v>
      </c>
      <c r="C49" t="s">
        <v>7</v>
      </c>
      <c r="D49" t="s">
        <v>8</v>
      </c>
      <c r="E49" t="s">
        <v>9</v>
      </c>
      <c r="G49" s="4" t="s">
        <v>86</v>
      </c>
      <c r="H49" t="s">
        <v>104</v>
      </c>
      <c r="I49" s="7" t="s">
        <v>118</v>
      </c>
      <c r="J49" s="6">
        <v>1425</v>
      </c>
      <c r="K49" s="6">
        <v>8880</v>
      </c>
      <c r="L49" s="4">
        <f t="shared" si="2"/>
        <v>0.16047297297297297</v>
      </c>
    </row>
    <row r="50" spans="1:12" x14ac:dyDescent="0.25">
      <c r="A50" t="s">
        <v>55</v>
      </c>
      <c r="B50" t="s">
        <v>6</v>
      </c>
      <c r="C50" t="s">
        <v>7</v>
      </c>
      <c r="D50" t="s">
        <v>8</v>
      </c>
      <c r="E50" t="s">
        <v>9</v>
      </c>
      <c r="G50" s="4" t="s">
        <v>69</v>
      </c>
      <c r="H50" t="s">
        <v>110</v>
      </c>
      <c r="I50" s="7" t="s">
        <v>118</v>
      </c>
      <c r="J50" s="6">
        <v>3888</v>
      </c>
      <c r="K50" s="6">
        <v>7924</v>
      </c>
      <c r="L50" s="4">
        <f t="shared" si="2"/>
        <v>0.49066128218071681</v>
      </c>
    </row>
    <row r="51" spans="1:12" x14ac:dyDescent="0.25">
      <c r="A51" t="s">
        <v>56</v>
      </c>
      <c r="B51" t="s">
        <v>6</v>
      </c>
      <c r="C51" t="s">
        <v>7</v>
      </c>
      <c r="D51" t="s">
        <v>8</v>
      </c>
      <c r="E51" t="s">
        <v>9</v>
      </c>
      <c r="G51" s="4" t="s">
        <v>96</v>
      </c>
      <c r="H51" t="s">
        <v>110</v>
      </c>
      <c r="I51" s="7" t="s">
        <v>118</v>
      </c>
      <c r="J51" s="6">
        <v>1927</v>
      </c>
      <c r="K51" s="6">
        <v>7566</v>
      </c>
      <c r="L51" s="4">
        <f t="shared" si="2"/>
        <v>0.25469204335183715</v>
      </c>
    </row>
    <row r="52" spans="1:12" x14ac:dyDescent="0.25">
      <c r="A52" t="s">
        <v>57</v>
      </c>
      <c r="B52" t="s">
        <v>6</v>
      </c>
      <c r="C52" t="s">
        <v>7</v>
      </c>
      <c r="D52" t="s">
        <v>8</v>
      </c>
      <c r="E52" t="s">
        <v>9</v>
      </c>
      <c r="G52" s="4"/>
      <c r="J52" s="5"/>
      <c r="K52" s="5"/>
      <c r="L52" s="4"/>
    </row>
  </sheetData>
  <sheetProtection formatCells="0" formatColumns="0" formatRows="0" insertColumns="0" insertRows="0" insertHyperlinks="0" deleteColumns="0" deleteRows="0" sort="0" autoFilter="0" pivotTables="0"/>
  <phoneticPr fontId="4" type="noConversion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TLA ALL Dwellings</vt:lpstr>
      <vt:lpstr>TLA FAR All Dwellings</vt:lpstr>
      <vt:lpstr>Abutters 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MapsOnline Abutters Export</dc:title>
  <dc:subject>MapsOnline Abutters Export</dc:subject>
  <dc:creator>MapsOnline</dc:creator>
  <cp:keywords>MapsOnline</cp:keywords>
  <dc:description>Export of Abutters from MapsOnline.</dc:description>
  <cp:lastModifiedBy>Robert Hummel</cp:lastModifiedBy>
  <cp:lastPrinted>2022-01-26T13:50:30Z</cp:lastPrinted>
  <dcterms:created xsi:type="dcterms:W3CDTF">2022-01-25T09:26:36Z</dcterms:created>
  <dcterms:modified xsi:type="dcterms:W3CDTF">2022-02-24T15:40:35Z</dcterms:modified>
  <cp:category>MapsOnline Abutters Export</cp:category>
</cp:coreProperties>
</file>